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zos\BKO\Research\2026_1Q\OTP_eredményvárakozások_KONSZENZUSBEKÉRŐ\Bekérő_templatek\"/>
    </mc:Choice>
  </mc:AlternateContent>
  <xr:revisionPtr revIDLastSave="0" documentId="13_ncr:1_{67B025BE-2162-4C52-96D5-070D2E0D88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TP_consensus" sheetId="5" r:id="rId1"/>
  </sheets>
  <definedNames>
    <definedName name="ID" localSheetId="0" hidden="1">"44c5ef61-bde8-4418-8917-0e75e3dc5af6"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OTP_consensus!$A$1:$I$23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5" l="1"/>
  <c r="F18" i="5"/>
  <c r="G13" i="5"/>
  <c r="F12" i="5"/>
  <c r="G12" i="5"/>
  <c r="G23" i="5"/>
  <c r="G22" i="5"/>
  <c r="G21" i="5"/>
  <c r="G19" i="5"/>
  <c r="G18" i="5"/>
  <c r="E11" i="5"/>
  <c r="F23" i="5"/>
  <c r="E17" i="5"/>
  <c r="G17" i="5" s="1"/>
  <c r="F22" i="5"/>
  <c r="F21" i="5"/>
  <c r="F17" i="5" l="1"/>
  <c r="E16" i="5"/>
  <c r="F11" i="5"/>
  <c r="G11" i="5"/>
  <c r="F13" i="5"/>
  <c r="F20" i="5"/>
  <c r="G20" i="5"/>
  <c r="E15" i="5" l="1"/>
  <c r="F16" i="5"/>
  <c r="G16" i="5"/>
  <c r="F15" i="5" l="1"/>
  <c r="E14" i="5"/>
  <c r="G15" i="5"/>
  <c r="F14" i="5" l="1"/>
  <c r="E10" i="5"/>
  <c r="G14" i="5"/>
  <c r="G10" i="5" l="1"/>
  <c r="F10" i="5"/>
</calcChain>
</file>

<file path=xl/sharedStrings.xml><?xml version="1.0" encoding="utf-8"?>
<sst xmlns="http://schemas.openxmlformats.org/spreadsheetml/2006/main" count="28" uniqueCount="28">
  <si>
    <t>Earnings consensus</t>
  </si>
  <si>
    <t xml:space="preserve">OTP Bank Plc. </t>
  </si>
  <si>
    <t>Company:</t>
  </si>
  <si>
    <t>Name:</t>
  </si>
  <si>
    <t>Net fees and commissions</t>
  </si>
  <si>
    <t>Operating expenses</t>
  </si>
  <si>
    <t>Total risk costs</t>
  </si>
  <si>
    <t>Corporate taxes</t>
  </si>
  <si>
    <t>Q-o-Q</t>
  </si>
  <si>
    <t>Y-o-Y</t>
  </si>
  <si>
    <t>Notes</t>
  </si>
  <si>
    <r>
      <t xml:space="preserve">Consolidated IFRS Statement of recognised income of OTP Group 
</t>
    </r>
    <r>
      <rPr>
        <sz val="10"/>
        <color indexed="8"/>
        <rFont val="Arial"/>
        <family val="2"/>
        <charset val="238"/>
      </rPr>
      <t>(in HUF million)</t>
    </r>
  </si>
  <si>
    <t>Adjustments (total, after corporate income tax)</t>
  </si>
  <si>
    <t>Please fill in the highlighted cells.</t>
  </si>
  <si>
    <t>Effect of acquisitions (after tax)</t>
  </si>
  <si>
    <t>Net interest income</t>
  </si>
  <si>
    <t>Operating profit</t>
  </si>
  <si>
    <t>Total income</t>
  </si>
  <si>
    <t>Other non-interest income</t>
  </si>
  <si>
    <t>Consolidated profit after tax</t>
  </si>
  <si>
    <t>Consolidated adjusted profit after tax</t>
  </si>
  <si>
    <t>Profit before tax</t>
  </si>
  <si>
    <t>Goodwill impairment charges (after tax)</t>
  </si>
  <si>
    <t>1Q 2026</t>
  </si>
  <si>
    <t>1Q 2026 Forecast</t>
  </si>
  <si>
    <t>1Q 2025 Fact</t>
  </si>
  <si>
    <t>4Q 2025 Fact</t>
  </si>
  <si>
    <r>
      <t xml:space="preserve">The 1Q result was significantly impacted by the recognition of Hungarian banking tax and the windfall tax. For exact details of amounts and accounting treatment of these items, see: </t>
    </r>
    <r>
      <rPr>
        <i/>
        <sz val="10"/>
        <rFont val="Arial"/>
        <family val="2"/>
        <charset val="238"/>
      </rPr>
      <t>https://www.otpgroup.info/static/sw/file/Banking_taxes_OTP_Group_4Q2025.pdf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</si>
</sst>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entury Gothic"/>
      <family val="2"/>
      <charset val="238"/>
    </font>
    <font>
      <sz val="10"/>
      <name val="Arial"/>
      <family val="2"/>
    </font>
    <font>
      <sz val="10"/>
      <color rgb="FFFF0000"/>
      <name val="Arial"/>
      <family val="2"/>
    </font>
    <font>
      <sz val="20"/>
      <name val="Arial"/>
      <family val="2"/>
    </font>
    <font>
      <sz val="9"/>
      <color rgb="FFFF0000"/>
      <name val="Arial"/>
      <family val="2"/>
    </font>
    <font>
      <sz val="10"/>
      <color indexed="8"/>
      <name val="Arial"/>
      <family val="2"/>
      <charset val="238"/>
    </font>
    <font>
      <sz val="7"/>
      <name val="Arial"/>
      <family val="2"/>
    </font>
    <font>
      <sz val="7"/>
      <color rgb="FFFF0000"/>
      <name val="Arial"/>
      <family val="2"/>
    </font>
    <font>
      <i/>
      <sz val="10"/>
      <color rgb="FFFF0000"/>
      <name val="Arial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theme="0" tint="-0.34998626667073579"/>
      </top>
      <bottom style="dash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dashed">
        <color theme="0" tint="-0.24994659260841701"/>
      </left>
      <right/>
      <top/>
      <bottom style="thin">
        <color indexed="64"/>
      </bottom>
      <diagonal/>
    </border>
    <border>
      <left style="dashed">
        <color theme="0" tint="-0.24994659260841701"/>
      </left>
      <right/>
      <top/>
      <bottom/>
      <diagonal/>
    </border>
    <border>
      <left style="dashed">
        <color theme="0" tint="-0.2499465926084170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/>
      <bottom style="dashed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dotted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auto="1"/>
      </left>
      <right/>
      <top/>
      <bottom style="dashed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 tint="-0.14996795556505021"/>
      </right>
      <top/>
      <bottom style="thin">
        <color theme="0"/>
      </bottom>
      <diagonal/>
    </border>
    <border>
      <left style="dotted">
        <color theme="0" tint="-0.1499679555650502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</borders>
  <cellStyleXfs count="4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7" fillId="0" borderId="0"/>
  </cellStyleXfs>
  <cellXfs count="81">
    <xf numFmtId="0" fontId="0" fillId="0" borderId="0" xfId="0"/>
    <xf numFmtId="3" fontId="4" fillId="3" borderId="3" xfId="1" applyNumberFormat="1" applyFont="1" applyFill="1" applyBorder="1" applyAlignment="1">
      <alignment horizontal="right" vertical="center"/>
    </xf>
    <xf numFmtId="3" fontId="4" fillId="3" borderId="2" xfId="1" applyNumberFormat="1" applyFont="1" applyFill="1" applyBorder="1" applyAlignment="1">
      <alignment horizontal="right" vertical="center"/>
    </xf>
    <xf numFmtId="3" fontId="3" fillId="0" borderId="5" xfId="1" applyNumberFormat="1" applyFont="1" applyBorder="1" applyAlignment="1">
      <alignment horizontal="right" vertical="center" wrapText="1"/>
    </xf>
    <xf numFmtId="3" fontId="4" fillId="0" borderId="6" xfId="1" applyNumberFormat="1" applyFont="1" applyBorder="1" applyAlignment="1">
      <alignment horizontal="right" vertical="center" wrapText="1"/>
    </xf>
    <xf numFmtId="3" fontId="4" fillId="0" borderId="7" xfId="1" applyNumberFormat="1" applyFont="1" applyBorder="1" applyAlignment="1">
      <alignment horizontal="right" vertical="center"/>
    </xf>
    <xf numFmtId="3" fontId="4" fillId="0" borderId="5" xfId="1" applyNumberFormat="1" applyFont="1" applyBorder="1" applyAlignment="1">
      <alignment horizontal="right" vertical="center"/>
    </xf>
    <xf numFmtId="3" fontId="4" fillId="0" borderId="8" xfId="1" applyNumberFormat="1" applyFont="1" applyBorder="1" applyAlignment="1">
      <alignment horizontal="right" vertical="center" wrapText="1"/>
    </xf>
    <xf numFmtId="3" fontId="4" fillId="0" borderId="8" xfId="1" applyNumberFormat="1" applyFont="1" applyBorder="1" applyAlignment="1">
      <alignment horizontal="right" vertical="center"/>
    </xf>
    <xf numFmtId="3" fontId="4" fillId="0" borderId="6" xfId="1" applyNumberFormat="1" applyFont="1" applyBorder="1" applyAlignment="1">
      <alignment horizontal="right" vertical="center"/>
    </xf>
    <xf numFmtId="3" fontId="3" fillId="0" borderId="7" xfId="1" applyNumberFormat="1" applyFont="1" applyBorder="1" applyAlignment="1">
      <alignment horizontal="right" vertical="center" wrapText="1"/>
    </xf>
    <xf numFmtId="9" fontId="4" fillId="2" borderId="0" xfId="2" applyFont="1" applyFill="1" applyBorder="1" applyAlignment="1">
      <alignment horizontal="right" vertical="center" wrapText="1"/>
    </xf>
    <xf numFmtId="9" fontId="4" fillId="2" borderId="0" xfId="2" applyFont="1" applyFill="1" applyBorder="1" applyAlignment="1">
      <alignment horizontal="right" vertical="center"/>
    </xf>
    <xf numFmtId="9" fontId="3" fillId="2" borderId="0" xfId="2" applyFont="1" applyFill="1" applyBorder="1" applyAlignment="1">
      <alignment horizontal="right" vertical="center" wrapText="1"/>
    </xf>
    <xf numFmtId="3" fontId="3" fillId="0" borderId="10" xfId="1" applyNumberFormat="1" applyFont="1" applyBorder="1" applyAlignment="1">
      <alignment horizontal="right" vertical="center" wrapText="1"/>
    </xf>
    <xf numFmtId="3" fontId="4" fillId="0" borderId="11" xfId="1" applyNumberFormat="1" applyFont="1" applyBorder="1" applyAlignment="1">
      <alignment horizontal="right" vertical="center" wrapText="1"/>
    </xf>
    <xf numFmtId="3" fontId="4" fillId="0" borderId="12" xfId="1" applyNumberFormat="1" applyFont="1" applyBorder="1" applyAlignment="1">
      <alignment horizontal="right" vertical="center" wrapText="1"/>
    </xf>
    <xf numFmtId="3" fontId="3" fillId="0" borderId="9" xfId="1" applyNumberFormat="1" applyFont="1" applyBorder="1" applyAlignment="1">
      <alignment horizontal="right" vertical="center" wrapText="1"/>
    </xf>
    <xf numFmtId="3" fontId="4" fillId="0" borderId="9" xfId="1" applyNumberFormat="1" applyFont="1" applyBorder="1" applyAlignment="1">
      <alignment horizontal="right" vertical="center"/>
    </xf>
    <xf numFmtId="3" fontId="4" fillId="0" borderId="10" xfId="1" applyNumberFormat="1" applyFont="1" applyBorder="1" applyAlignment="1">
      <alignment horizontal="right" vertical="center"/>
    </xf>
    <xf numFmtId="3" fontId="4" fillId="0" borderId="13" xfId="1" applyNumberFormat="1" applyFont="1" applyBorder="1" applyAlignment="1">
      <alignment horizontal="right" vertical="center" wrapText="1"/>
    </xf>
    <xf numFmtId="3" fontId="4" fillId="0" borderId="13" xfId="1" applyNumberFormat="1" applyFont="1" applyBorder="1" applyAlignment="1">
      <alignment horizontal="right" vertical="center"/>
    </xf>
    <xf numFmtId="3" fontId="4" fillId="0" borderId="12" xfId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 wrapText="1"/>
    </xf>
    <xf numFmtId="3" fontId="4" fillId="0" borderId="14" xfId="1" applyNumberFormat="1" applyFont="1" applyBorder="1" applyAlignment="1">
      <alignment horizontal="right" vertical="center" wrapText="1"/>
    </xf>
    <xf numFmtId="3" fontId="3" fillId="0" borderId="2" xfId="1" applyNumberFormat="1" applyFont="1" applyBorder="1" applyAlignment="1">
      <alignment horizontal="right" vertical="center" wrapText="1"/>
    </xf>
    <xf numFmtId="3" fontId="4" fillId="0" borderId="2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/>
    </xf>
    <xf numFmtId="3" fontId="4" fillId="0" borderId="4" xfId="1" applyNumberFormat="1" applyFont="1" applyBorder="1" applyAlignment="1">
      <alignment horizontal="right" vertical="center" wrapText="1"/>
    </xf>
    <xf numFmtId="0" fontId="8" fillId="2" borderId="0" xfId="3" applyFont="1" applyFill="1" applyAlignment="1">
      <alignment vertical="center" wrapText="1"/>
    </xf>
    <xf numFmtId="3" fontId="4" fillId="4" borderId="2" xfId="1" applyNumberFormat="1" applyFont="1" applyFill="1" applyBorder="1" applyAlignment="1">
      <alignment horizontal="right" vertical="center"/>
    </xf>
    <xf numFmtId="3" fontId="4" fillId="3" borderId="15" xfId="1" applyNumberFormat="1" applyFont="1" applyFill="1" applyBorder="1" applyAlignment="1">
      <alignment horizontal="right" vertical="center"/>
    </xf>
    <xf numFmtId="0" fontId="5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5" fillId="0" borderId="19" xfId="0" applyFont="1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2" fillId="3" borderId="20" xfId="0" applyFont="1" applyFill="1" applyBorder="1"/>
    <xf numFmtId="0" fontId="8" fillId="0" borderId="19" xfId="3" applyFont="1" applyBorder="1"/>
    <xf numFmtId="0" fontId="9" fillId="0" borderId="20" xfId="3" applyFont="1" applyBorder="1"/>
    <xf numFmtId="0" fontId="8" fillId="0" borderId="20" xfId="3" applyFont="1" applyBorder="1"/>
    <xf numFmtId="0" fontId="8" fillId="0" borderId="21" xfId="3" applyFont="1" applyBorder="1"/>
    <xf numFmtId="0" fontId="11" fillId="0" borderId="22" xfId="3" applyFont="1" applyBorder="1"/>
    <xf numFmtId="0" fontId="10" fillId="0" borderId="22" xfId="3" applyFont="1" applyBorder="1"/>
    <xf numFmtId="0" fontId="10" fillId="0" borderId="23" xfId="3" applyFont="1" applyBorder="1"/>
    <xf numFmtId="0" fontId="10" fillId="0" borderId="19" xfId="3" applyFont="1" applyBorder="1"/>
    <xf numFmtId="0" fontId="13" fillId="0" borderId="24" xfId="3" applyFont="1" applyBorder="1" applyAlignment="1">
      <alignment vertical="center" wrapText="1"/>
    </xf>
    <xf numFmtId="0" fontId="14" fillId="0" borderId="24" xfId="3" applyFont="1" applyBorder="1" applyAlignment="1">
      <alignment horizontal="right" vertical="center"/>
    </xf>
    <xf numFmtId="0" fontId="2" fillId="0" borderId="19" xfId="0" applyFont="1" applyBorder="1"/>
    <xf numFmtId="0" fontId="9" fillId="0" borderId="20" xfId="0" applyFont="1" applyBorder="1"/>
    <xf numFmtId="0" fontId="8" fillId="0" borderId="16" xfId="3" applyFont="1" applyBorder="1" applyAlignment="1">
      <alignment vertical="center" wrapText="1"/>
    </xf>
    <xf numFmtId="0" fontId="8" fillId="0" borderId="17" xfId="3" applyFont="1" applyBorder="1" applyAlignment="1">
      <alignment vertical="center" wrapText="1"/>
    </xf>
    <xf numFmtId="3" fontId="4" fillId="0" borderId="17" xfId="1" applyNumberFormat="1" applyFont="1" applyBorder="1" applyAlignment="1">
      <alignment horizontal="right" vertical="center"/>
    </xf>
    <xf numFmtId="0" fontId="4" fillId="0" borderId="26" xfId="1" applyFont="1" applyBorder="1" applyAlignment="1">
      <alignment horizontal="left" vertical="center" indent="2"/>
    </xf>
    <xf numFmtId="0" fontId="5" fillId="0" borderId="26" xfId="0" applyFont="1" applyBorder="1" applyAlignment="1">
      <alignment vertical="center" wrapText="1"/>
    </xf>
    <xf numFmtId="0" fontId="3" fillId="0" borderId="27" xfId="1" applyFont="1" applyBorder="1" applyAlignment="1">
      <alignment horizontal="left" vertical="center" wrapText="1"/>
    </xf>
    <xf numFmtId="0" fontId="4" fillId="0" borderId="28" xfId="1" applyFont="1" applyBorder="1" applyAlignment="1">
      <alignment horizontal="left" vertical="center" wrapText="1" indent="1"/>
    </xf>
    <xf numFmtId="0" fontId="4" fillId="0" borderId="29" xfId="1" applyFont="1" applyBorder="1" applyAlignment="1">
      <alignment horizontal="left" vertical="center" wrapText="1" indent="2"/>
    </xf>
    <xf numFmtId="0" fontId="3" fillId="0" borderId="26" xfId="1" applyFont="1" applyBorder="1" applyAlignment="1">
      <alignment horizontal="left" vertical="center" wrapText="1" indent="1"/>
    </xf>
    <xf numFmtId="0" fontId="4" fillId="0" borderId="27" xfId="1" applyFont="1" applyBorder="1" applyAlignment="1">
      <alignment horizontal="left" vertical="center" wrapText="1" indent="3"/>
    </xf>
    <xf numFmtId="0" fontId="4" fillId="0" borderId="30" xfId="1" applyFont="1" applyBorder="1" applyAlignment="1">
      <alignment horizontal="left" vertical="center" wrapText="1" indent="4"/>
    </xf>
    <xf numFmtId="0" fontId="4" fillId="0" borderId="29" xfId="1" applyFont="1" applyBorder="1" applyAlignment="1">
      <alignment horizontal="left" vertical="center" wrapText="1" indent="5"/>
    </xf>
    <xf numFmtId="0" fontId="4" fillId="0" borderId="29" xfId="1" applyFont="1" applyBorder="1" applyAlignment="1">
      <alignment horizontal="left" vertical="center" indent="5"/>
    </xf>
    <xf numFmtId="0" fontId="4" fillId="0" borderId="26" xfId="1" applyFont="1" applyBorder="1" applyAlignment="1">
      <alignment horizontal="left" vertical="center" indent="4"/>
    </xf>
    <xf numFmtId="0" fontId="4" fillId="0" borderId="26" xfId="1" applyFont="1" applyBorder="1" applyAlignment="1">
      <alignment horizontal="left" vertical="center" indent="3"/>
    </xf>
    <xf numFmtId="0" fontId="10" fillId="0" borderId="20" xfId="3" applyFont="1" applyBorder="1"/>
    <xf numFmtId="0" fontId="8" fillId="0" borderId="20" xfId="3" applyFont="1" applyBorder="1" applyAlignment="1">
      <alignment vertical="center" wrapText="1"/>
    </xf>
    <xf numFmtId="0" fontId="8" fillId="0" borderId="19" xfId="3" applyFont="1" applyBorder="1" applyAlignment="1">
      <alignment vertical="center" wrapText="1"/>
    </xf>
    <xf numFmtId="0" fontId="8" fillId="2" borderId="31" xfId="3" applyFont="1" applyFill="1" applyBorder="1" applyAlignment="1">
      <alignment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8" fillId="2" borderId="34" xfId="3" applyFont="1" applyFill="1" applyBorder="1" applyAlignment="1">
      <alignment vertical="center" wrapText="1"/>
    </xf>
    <xf numFmtId="49" fontId="5" fillId="2" borderId="35" xfId="0" applyNumberFormat="1" applyFont="1" applyFill="1" applyBorder="1" applyAlignment="1">
      <alignment horizontal="center" vertical="center"/>
    </xf>
    <xf numFmtId="3" fontId="4" fillId="2" borderId="36" xfId="1" applyNumberFormat="1" applyFont="1" applyFill="1" applyBorder="1" applyAlignment="1">
      <alignment horizontal="left" vertical="center" wrapText="1" indent="2"/>
    </xf>
    <xf numFmtId="3" fontId="15" fillId="0" borderId="17" xfId="1" applyNumberFormat="1" applyFont="1" applyBorder="1" applyAlignment="1">
      <alignment horizontal="left" vertical="center"/>
    </xf>
    <xf numFmtId="0" fontId="8" fillId="2" borderId="32" xfId="3" applyFont="1" applyFill="1" applyBorder="1" applyAlignment="1">
      <alignment vertical="center" wrapText="1"/>
    </xf>
    <xf numFmtId="0" fontId="5" fillId="2" borderId="19" xfId="0" applyFont="1" applyFill="1" applyBorder="1"/>
    <xf numFmtId="0" fontId="5" fillId="2" borderId="2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</cellXfs>
  <cellStyles count="4">
    <cellStyle name="Normál" xfId="0" builtinId="0"/>
    <cellStyle name="Normál_07_12_31_analysts tables" xfId="3" xr:uid="{00000000-0005-0000-0000-000002000000}"/>
    <cellStyle name="Normal_cons_táblák_3Q07" xfId="1" xr:uid="{00000000-0005-0000-0000-000003000000}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327725</xdr:colOff>
      <xdr:row>1</xdr:row>
      <xdr:rowOff>20467</xdr:rowOff>
    </xdr:from>
    <xdr:to>
      <xdr:col>6</xdr:col>
      <xdr:colOff>553571</xdr:colOff>
      <xdr:row>3</xdr:row>
      <xdr:rowOff>1510</xdr:rowOff>
    </xdr:to>
    <xdr:pic>
      <xdr:nvPicPr>
        <xdr:cNvPr id="6" name="Picture 2" descr="OTP-logo-fekv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21584" y="190796"/>
          <a:ext cx="1615375" cy="30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Normal="100" zoomScaleSheetLayoutView="85"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G19" sqref="G19"/>
    </sheetView>
  </sheetViews>
  <sheetFormatPr defaultColWidth="9.26953125" defaultRowHeight="12.5" x14ac:dyDescent="0.25"/>
  <cols>
    <col min="1" max="1" width="10.26953125" style="50" customWidth="1"/>
    <col min="2" max="2" width="75.453125" style="51" customWidth="1"/>
    <col min="3" max="5" width="11" style="42" customWidth="1"/>
    <col min="6" max="7" width="9.26953125" style="42" customWidth="1"/>
    <col min="8" max="8" width="1.453125" style="37" customWidth="1"/>
    <col min="9" max="9" width="106" style="38" customWidth="1"/>
    <col min="10" max="16384" width="9.26953125" style="37"/>
  </cols>
  <sheetData>
    <row r="1" spans="1:10" ht="13" x14ac:dyDescent="0.3">
      <c r="A1" s="32" t="s">
        <v>1</v>
      </c>
      <c r="B1" s="33"/>
      <c r="C1" s="33"/>
      <c r="D1" s="33"/>
      <c r="E1" s="33"/>
      <c r="F1" s="33"/>
      <c r="G1" s="33"/>
      <c r="H1" s="33"/>
      <c r="I1" s="34"/>
    </row>
    <row r="2" spans="1:10" ht="13" x14ac:dyDescent="0.3">
      <c r="A2" s="78" t="s">
        <v>23</v>
      </c>
      <c r="B2" s="36"/>
      <c r="C2" s="37"/>
      <c r="D2" s="37"/>
      <c r="E2" s="37"/>
      <c r="F2" s="37"/>
      <c r="G2" s="37"/>
    </row>
    <row r="3" spans="1:10" ht="13" x14ac:dyDescent="0.3">
      <c r="A3" s="35" t="s">
        <v>0</v>
      </c>
      <c r="B3" s="37"/>
      <c r="C3" s="37"/>
      <c r="D3" s="37"/>
      <c r="E3" s="37"/>
      <c r="F3" s="37"/>
      <c r="G3" s="37"/>
    </row>
    <row r="4" spans="1:10" ht="13" x14ac:dyDescent="0.3">
      <c r="A4" s="35"/>
      <c r="B4" s="37"/>
      <c r="C4" s="37"/>
      <c r="D4" s="37"/>
      <c r="E4" s="37"/>
      <c r="F4" s="37"/>
      <c r="G4" s="37"/>
    </row>
    <row r="5" spans="1:10" ht="13" x14ac:dyDescent="0.3">
      <c r="A5" s="35" t="s">
        <v>3</v>
      </c>
      <c r="B5" s="39"/>
      <c r="C5" s="37"/>
      <c r="D5" s="80" t="s">
        <v>13</v>
      </c>
      <c r="E5" s="80"/>
      <c r="F5" s="37"/>
      <c r="G5" s="37"/>
    </row>
    <row r="6" spans="1:10" ht="13" x14ac:dyDescent="0.3">
      <c r="A6" s="35" t="s">
        <v>2</v>
      </c>
      <c r="B6" s="39"/>
      <c r="C6" s="37"/>
      <c r="D6" s="80"/>
      <c r="E6" s="80"/>
      <c r="F6" s="37"/>
      <c r="G6" s="37"/>
    </row>
    <row r="7" spans="1:10" s="42" customFormat="1" ht="13.15" customHeight="1" x14ac:dyDescent="0.25">
      <c r="A7" s="40"/>
      <c r="B7" s="41"/>
      <c r="I7" s="43"/>
    </row>
    <row r="8" spans="1:10" s="67" customFormat="1" ht="13.15" customHeight="1" x14ac:dyDescent="0.5">
      <c r="A8" s="47"/>
      <c r="B8" s="44"/>
      <c r="C8" s="45"/>
      <c r="D8" s="45"/>
      <c r="E8" s="45"/>
      <c r="F8" s="45"/>
      <c r="G8" s="45"/>
      <c r="H8" s="45"/>
      <c r="I8" s="46"/>
    </row>
    <row r="9" spans="1:10" s="68" customFormat="1" ht="31.5" customHeight="1" x14ac:dyDescent="0.35">
      <c r="A9" s="48"/>
      <c r="B9" s="56" t="s">
        <v>11</v>
      </c>
      <c r="C9" s="79" t="s">
        <v>25</v>
      </c>
      <c r="D9" s="79" t="s">
        <v>26</v>
      </c>
      <c r="E9" s="79" t="s">
        <v>24</v>
      </c>
      <c r="F9" s="71" t="s">
        <v>8</v>
      </c>
      <c r="G9" s="72" t="s">
        <v>9</v>
      </c>
      <c r="H9" s="73"/>
      <c r="I9" s="74" t="s">
        <v>10</v>
      </c>
    </row>
    <row r="10" spans="1:10" s="68" customFormat="1" ht="29.25" customHeight="1" x14ac:dyDescent="0.35">
      <c r="A10" s="49"/>
      <c r="B10" s="57" t="s">
        <v>19</v>
      </c>
      <c r="C10" s="3">
        <v>188576.413351706</v>
      </c>
      <c r="D10" s="14">
        <v>297254.95460399985</v>
      </c>
      <c r="E10" s="23">
        <f>+E11+E14</f>
        <v>0</v>
      </c>
      <c r="F10" s="13">
        <f>+IF(D10=0,"",IF(E10="","",E10/D10-1))</f>
        <v>-1</v>
      </c>
      <c r="G10" s="13">
        <f>+IF(C10=0,"",IF(E10="","",E10/C10-1))</f>
        <v>-1</v>
      </c>
      <c r="H10" s="29"/>
      <c r="I10" s="70"/>
      <c r="J10" s="69"/>
    </row>
    <row r="11" spans="1:10" s="68" customFormat="1" x14ac:dyDescent="0.35">
      <c r="A11" s="49"/>
      <c r="B11" s="58" t="s">
        <v>12</v>
      </c>
      <c r="C11" s="15">
        <v>0</v>
      </c>
      <c r="D11" s="15">
        <v>0</v>
      </c>
      <c r="E11" s="24">
        <f>+SUM(E12:E13)</f>
        <v>0</v>
      </c>
      <c r="F11" s="11" t="str">
        <f t="shared" ref="F11:F23" si="0">+IF(D11=0,"",IF(E11="","",E11/D11-1))</f>
        <v/>
      </c>
      <c r="G11" s="11" t="str">
        <f t="shared" ref="G11:G22" si="1">+IF(C11=0,"",IF(E11="","",E11/C11-1))</f>
        <v/>
      </c>
      <c r="H11" s="29"/>
      <c r="I11" s="70"/>
      <c r="J11" s="69"/>
    </row>
    <row r="12" spans="1:10" s="68" customFormat="1" x14ac:dyDescent="0.35">
      <c r="A12" s="49"/>
      <c r="B12" s="59" t="s">
        <v>22</v>
      </c>
      <c r="C12" s="4">
        <v>0</v>
      </c>
      <c r="D12" s="16">
        <v>0</v>
      </c>
      <c r="E12" s="1"/>
      <c r="F12" s="11" t="str">
        <f t="shared" ref="F12:F13" si="2">+IF(D12=0,"",IF(E12="","",E12/D12-1))</f>
        <v/>
      </c>
      <c r="G12" s="11" t="str">
        <f t="shared" ref="G12:G13" si="3">+IF(C12=0,"",IF(E12="","",E12/C12-1))</f>
        <v/>
      </c>
      <c r="H12" s="29"/>
      <c r="I12" s="70"/>
      <c r="J12" s="69"/>
    </row>
    <row r="13" spans="1:10" s="68" customFormat="1" x14ac:dyDescent="0.35">
      <c r="A13" s="49"/>
      <c r="B13" s="75" t="s">
        <v>14</v>
      </c>
      <c r="C13" s="4">
        <v>0</v>
      </c>
      <c r="D13" s="16">
        <v>0</v>
      </c>
      <c r="E13" s="1"/>
      <c r="F13" s="11" t="str">
        <f t="shared" si="2"/>
        <v/>
      </c>
      <c r="G13" s="11" t="str">
        <f t="shared" si="3"/>
        <v/>
      </c>
      <c r="H13" s="29"/>
      <c r="I13" s="70"/>
      <c r="J13" s="69"/>
    </row>
    <row r="14" spans="1:10" s="68" customFormat="1" ht="13" x14ac:dyDescent="0.35">
      <c r="A14" s="49"/>
      <c r="B14" s="60" t="s">
        <v>20</v>
      </c>
      <c r="C14" s="10">
        <v>188576.41335170605</v>
      </c>
      <c r="D14" s="17">
        <v>297254.95461878669</v>
      </c>
      <c r="E14" s="25">
        <f>+E15+E23</f>
        <v>0</v>
      </c>
      <c r="F14" s="13">
        <f t="shared" si="0"/>
        <v>-1</v>
      </c>
      <c r="G14" s="13">
        <f t="shared" si="1"/>
        <v>-1</v>
      </c>
      <c r="H14" s="29"/>
      <c r="I14" s="70"/>
      <c r="J14" s="69"/>
    </row>
    <row r="15" spans="1:10" s="68" customFormat="1" x14ac:dyDescent="0.35">
      <c r="A15" s="49"/>
      <c r="B15" s="55" t="s">
        <v>21</v>
      </c>
      <c r="C15" s="5">
        <v>375188.9624617123</v>
      </c>
      <c r="D15" s="18">
        <v>343357.81115778716</v>
      </c>
      <c r="E15" s="26">
        <f>+E16+E22</f>
        <v>0</v>
      </c>
      <c r="F15" s="12">
        <f t="shared" si="0"/>
        <v>-1</v>
      </c>
      <c r="G15" s="12">
        <f t="shared" si="1"/>
        <v>-1</v>
      </c>
      <c r="H15" s="29"/>
      <c r="I15" s="70"/>
      <c r="J15" s="69"/>
    </row>
    <row r="16" spans="1:10" s="68" customFormat="1" x14ac:dyDescent="0.35">
      <c r="A16" s="49"/>
      <c r="B16" s="61" t="s">
        <v>16</v>
      </c>
      <c r="C16" s="6">
        <v>408070.11955471337</v>
      </c>
      <c r="D16" s="19">
        <v>384781.95362378721</v>
      </c>
      <c r="E16" s="27">
        <f>+E17+E21</f>
        <v>0</v>
      </c>
      <c r="F16" s="12">
        <f t="shared" si="0"/>
        <v>-1</v>
      </c>
      <c r="G16" s="12">
        <f t="shared" si="1"/>
        <v>-1</v>
      </c>
      <c r="H16" s="29"/>
      <c r="I16" s="70"/>
      <c r="J16" s="69"/>
    </row>
    <row r="17" spans="1:10" s="68" customFormat="1" x14ac:dyDescent="0.35">
      <c r="A17" s="49"/>
      <c r="B17" s="62" t="s">
        <v>17</v>
      </c>
      <c r="C17" s="7">
        <v>689626.81647470954</v>
      </c>
      <c r="D17" s="20">
        <v>742555.96546178637</v>
      </c>
      <c r="E17" s="28">
        <f>+E18+E19+E20</f>
        <v>0</v>
      </c>
      <c r="F17" s="11">
        <f t="shared" si="0"/>
        <v>-1</v>
      </c>
      <c r="G17" s="11">
        <f>+IF(C17=0,"",IF(E17="","",E17/C17-1))</f>
        <v>-1</v>
      </c>
      <c r="H17" s="29"/>
      <c r="I17" s="70"/>
      <c r="J17" s="69"/>
    </row>
    <row r="18" spans="1:10" s="68" customFormat="1" ht="15" customHeight="1" x14ac:dyDescent="0.35">
      <c r="A18" s="49"/>
      <c r="B18" s="63" t="s">
        <v>15</v>
      </c>
      <c r="C18" s="8">
        <v>465407.50602799997</v>
      </c>
      <c r="D18" s="21">
        <v>509209.87591800047</v>
      </c>
      <c r="E18" s="1"/>
      <c r="F18" s="11" t="str">
        <f t="shared" si="0"/>
        <v/>
      </c>
      <c r="G18" s="11" t="str">
        <f t="shared" si="1"/>
        <v/>
      </c>
      <c r="H18" s="29"/>
      <c r="I18" s="70"/>
      <c r="J18" s="69"/>
    </row>
    <row r="19" spans="1:10" s="68" customFormat="1" x14ac:dyDescent="0.35">
      <c r="A19" s="49"/>
      <c r="B19" s="64" t="s">
        <v>4</v>
      </c>
      <c r="C19" s="9">
        <v>139261.25286770961</v>
      </c>
      <c r="D19" s="22">
        <v>160391.71623778593</v>
      </c>
      <c r="E19" s="1"/>
      <c r="F19" s="12" t="str">
        <f t="shared" si="0"/>
        <v/>
      </c>
      <c r="G19" s="12" t="str">
        <f t="shared" si="1"/>
        <v/>
      </c>
      <c r="H19" s="29"/>
      <c r="I19" s="70"/>
      <c r="J19" s="69"/>
    </row>
    <row r="20" spans="1:10" s="68" customFormat="1" x14ac:dyDescent="0.35">
      <c r="A20" s="49"/>
      <c r="B20" s="63" t="s">
        <v>18</v>
      </c>
      <c r="C20" s="4">
        <v>84958.057579000306</v>
      </c>
      <c r="D20" s="16">
        <v>72954.373305999907</v>
      </c>
      <c r="E20" s="1"/>
      <c r="F20" s="11" t="str">
        <f t="shared" si="0"/>
        <v/>
      </c>
      <c r="G20" s="11" t="str">
        <f t="shared" si="1"/>
        <v/>
      </c>
      <c r="H20" s="29"/>
      <c r="I20" s="70"/>
      <c r="J20" s="69"/>
    </row>
    <row r="21" spans="1:10" s="68" customFormat="1" x14ac:dyDescent="0.35">
      <c r="A21" s="49"/>
      <c r="B21" s="65" t="s">
        <v>5</v>
      </c>
      <c r="C21" s="5">
        <v>-281556.69691999949</v>
      </c>
      <c r="D21" s="18">
        <v>-357774.01183799916</v>
      </c>
      <c r="E21" s="30"/>
      <c r="F21" s="12" t="str">
        <f t="shared" si="0"/>
        <v/>
      </c>
      <c r="G21" s="12" t="str">
        <f t="shared" si="1"/>
        <v/>
      </c>
      <c r="H21" s="29"/>
      <c r="I21" s="70"/>
      <c r="J21" s="69"/>
    </row>
    <row r="22" spans="1:10" s="68" customFormat="1" x14ac:dyDescent="0.35">
      <c r="A22" s="49"/>
      <c r="B22" s="66" t="s">
        <v>6</v>
      </c>
      <c r="C22" s="5">
        <v>-32881.157093000002</v>
      </c>
      <c r="D22" s="18">
        <v>-41424.142466000048</v>
      </c>
      <c r="E22" s="2"/>
      <c r="F22" s="12" t="str">
        <f t="shared" si="0"/>
        <v/>
      </c>
      <c r="G22" s="12" t="str">
        <f t="shared" si="1"/>
        <v/>
      </c>
      <c r="H22" s="29"/>
      <c r="I22" s="70"/>
      <c r="J22" s="69"/>
    </row>
    <row r="23" spans="1:10" s="68" customFormat="1" ht="41.5" customHeight="1" thickBot="1" x14ac:dyDescent="0.4">
      <c r="A23" s="49"/>
      <c r="B23" s="55" t="s">
        <v>7</v>
      </c>
      <c r="C23" s="5">
        <v>-186612.54911000415</v>
      </c>
      <c r="D23" s="18">
        <v>-46102.856539000466</v>
      </c>
      <c r="E23" s="31"/>
      <c r="F23" s="12" t="str">
        <f t="shared" si="0"/>
        <v/>
      </c>
      <c r="G23" s="12" t="str">
        <f>+IF(C23=0,"",IF(E23="","",E23/C23-1))</f>
        <v/>
      </c>
      <c r="H23" s="29"/>
      <c r="I23" s="70" t="s">
        <v>27</v>
      </c>
      <c r="J23" s="69"/>
    </row>
    <row r="24" spans="1:10" s="68" customFormat="1" ht="17.25" customHeight="1" x14ac:dyDescent="0.25">
      <c r="A24" s="52"/>
      <c r="B24" s="52"/>
      <c r="C24" s="42"/>
      <c r="D24" s="42"/>
      <c r="E24" s="76"/>
      <c r="F24" s="54"/>
      <c r="G24" s="54"/>
      <c r="H24" s="53"/>
      <c r="I24" s="77"/>
      <c r="J24" s="69"/>
    </row>
  </sheetData>
  <mergeCells count="1">
    <mergeCell ref="D5:E6"/>
  </mergeCells>
  <pageMargins left="0.15748031496062992" right="0.19685039370078741" top="0.70866141732283472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OTP_consensus</vt:lpstr>
      <vt:lpstr>OTP_consensus!Nyomtatási_terület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Hegedűs Csaba</dc:creator>
  <cp:lastModifiedBy>Nagy Krisztián</cp:lastModifiedBy>
  <cp:lastPrinted>2014-08-05T12:10:07Z</cp:lastPrinted>
  <dcterms:created xsi:type="dcterms:W3CDTF">2011-04-13T12:36:10Z</dcterms:created>
  <dcterms:modified xsi:type="dcterms:W3CDTF">2026-05-04T06:31:20Z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OTP_Bank_3Q_2014_consensus_HIVATKOZÁSSAL.xlsx</vt:lpwstr>
  </property>
  <property fmtid="{D5CDD505-2E9C-101B-9397-08002B2CF9AE}" pid="3" name="{A44787D4-0540-4523-9961-78E4036D8C6D}">
    <vt:lpwstr>{1E9AE1C7-8EFC-4618-8C3D-5C4BA5BDAB9D}</vt:lpwstr>
  </property>
</Properties>
</file>