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A1A23ACE-5BA0-4173-9EF8-710B2CCE2091}" xr6:coauthVersionLast="47" xr6:coauthVersionMax="47" xr10:uidLastSave="{00000000-0000-0000-0000-000000000000}"/>
  <bookViews>
    <workbookView xWindow="-110" yWindow="-110" windowWidth="19420" windowHeight="10420" xr2:uid="{00000000-000D-0000-FFFF-FFFF00000000}"/>
  </bookViews>
  <sheets>
    <sheet name="Tartalom" sheetId="20" r:id="rId1"/>
    <sheet name="KM1" sheetId="1" r:id="rId2"/>
    <sheet name="OV1" sheetId="3" r:id="rId3"/>
    <sheet name="CC1" sheetId="10" r:id="rId4"/>
    <sheet name="CC2" sheetId="11" r:id="rId5"/>
    <sheet name="IFRS9" sheetId="56" r:id="rId6"/>
    <sheet name="LR1" sheetId="15" r:id="rId7"/>
    <sheet name="LR2" sheetId="16" r:id="rId8"/>
    <sheet name="LR3" sheetId="17" r:id="rId9"/>
    <sheet name="LIQ1" sheetId="18" r:id="rId10"/>
    <sheet name="LIQ2" sheetId="19" r:id="rId11"/>
    <sheet name="CR1" sheetId="21" r:id="rId12"/>
    <sheet name="CR1-A" sheetId="22" r:id="rId13"/>
    <sheet name="CR2" sheetId="23" r:id="rId14"/>
    <sheet name="CQ1" sheetId="25" r:id="rId15"/>
    <sheet name="CQ4" sheetId="28" r:id="rId16"/>
    <sheet name="CQ5" sheetId="29" r:id="rId17"/>
    <sheet name="CQ7" sheetId="32" r:id="rId18"/>
    <sheet name="CCR1" sheetId="37" r:id="rId19"/>
    <sheet name="CCR2" sheetId="38" r:id="rId20"/>
    <sheet name="CCR3" sheetId="39" r:id="rId21"/>
    <sheet name="CCR5" sheetId="40" r:id="rId22"/>
    <sheet name="CCR6" sheetId="41" r:id="rId23"/>
    <sheet name="CCR8" sheetId="42" r:id="rId24"/>
    <sheet name="MR1" sheetId="43" r:id="rId25"/>
  </sheets>
  <definedNames>
    <definedName name="ID" localSheetId="3" hidden="1">"390cb97f-f055-4738-9e22-5f1053265d02"</definedName>
    <definedName name="ID" localSheetId="4" hidden="1">"7d0ce208-a496-441e-96c9-0f5e4f916ca9"</definedName>
    <definedName name="ID" localSheetId="18" hidden="1">"fcd0562e-a26f-4e45-b4e7-f60129c5bcd2"</definedName>
    <definedName name="ID" localSheetId="19" hidden="1">"07d08ae9-17f3-49cd-904e-a94be709bd5c"</definedName>
    <definedName name="ID" localSheetId="20" hidden="1">"b6ec59cd-9b89-4792-93b0-438cf54f4a35"</definedName>
    <definedName name="ID" localSheetId="21" hidden="1">"b84fac84-e235-4e29-9833-e2d395af71f0"</definedName>
    <definedName name="ID" localSheetId="22" hidden="1">"250057b2-1399-47f9-ac23-8c5adee42180"</definedName>
    <definedName name="ID" localSheetId="23" hidden="1">"27c19e1d-17c7-4c12-8e0b-e1a0928d0b0c"</definedName>
    <definedName name="ID" localSheetId="14" hidden="1">"3b79e003-7c4c-4f95-a5a8-597a34ff1dfb"</definedName>
    <definedName name="ID" localSheetId="15" hidden="1">"f3e38126-afa9-445c-9d93-c86de5b8d2ac"</definedName>
    <definedName name="ID" localSheetId="16" hidden="1">"c06b6f64-2f71-4ca1-acaf-f83cf084cbe5"</definedName>
    <definedName name="ID" localSheetId="17" hidden="1">"1f9e1b6e-0fe0-422b-b80a-56d9b379d276"</definedName>
    <definedName name="ID" localSheetId="11" hidden="1">"f428c678-1876-4083-a1a0-4e24a0a78531"</definedName>
    <definedName name="ID" localSheetId="12" hidden="1">"c3d6c07c-3c62-44ef-980c-f4cceb175759"</definedName>
    <definedName name="ID" localSheetId="13" hidden="1">"4203437f-a413-4ed3-adad-4d4de55da450"</definedName>
    <definedName name="ID" localSheetId="5" hidden="1">"08799a5b-c8a7-48fb-9386-f237c3d23081"</definedName>
    <definedName name="ID" localSheetId="1" hidden="1">"2b627916-d3dc-4619-8fe2-6222bc2e3a2b"</definedName>
    <definedName name="ID" localSheetId="9" hidden="1">"5fa0d762-a3aa-4a8e-a936-212dbce90551"</definedName>
    <definedName name="ID" localSheetId="10" hidden="1">"5dd6f93e-e4ca-4a02-b7c4-64436def5e58"</definedName>
    <definedName name="ID" localSheetId="6" hidden="1">"492098f5-3c79-4f84-96c9-cd66aee17ae0"</definedName>
    <definedName name="ID" localSheetId="7" hidden="1">"fb4bbf94-976f-4c6e-9e1a-cb00a62dd087"</definedName>
    <definedName name="ID" localSheetId="8" hidden="1">"51a8b90e-2c41-4694-b4e5-0bd1eea056d6"</definedName>
    <definedName name="ID" localSheetId="24" hidden="1">"014eaa51-b9ac-4f12-95e6-7d392e528e22"</definedName>
    <definedName name="ID" localSheetId="2" hidden="1">"4d270ccd-98b7-40c9-b310-66060c80134d"</definedName>
    <definedName name="ID" localSheetId="0" hidden="1">"86efb8dd-fc56-49f8-ac9f-aa0479ca514c"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9" i="11" l="1"/>
  <c r="D69" i="11"/>
  <c r="E64" i="11"/>
  <c r="D64" i="11"/>
  <c r="E59" i="11"/>
  <c r="D59" i="11"/>
  <c r="E56" i="11" l="1"/>
  <c r="E77" i="11" s="1"/>
  <c r="D56" i="11"/>
  <c r="D77" i="11" s="1"/>
  <c r="D34" i="1" l="1"/>
  <c r="D31" i="56" l="1"/>
  <c r="D92" i="10" l="1"/>
  <c r="D98" i="10" s="1"/>
  <c r="D13" i="3" l="1"/>
  <c r="F13" i="3" s="1"/>
  <c r="F21" i="3"/>
  <c r="F20" i="3"/>
  <c r="F19" i="3"/>
  <c r="F18" i="3"/>
  <c r="F17" i="3"/>
  <c r="F16" i="3"/>
  <c r="F15" i="3"/>
  <c r="F14" i="3"/>
  <c r="F12" i="3"/>
  <c r="F11" i="3"/>
  <c r="H19" i="1" l="1"/>
  <c r="G19" i="1"/>
  <c r="F19" i="1"/>
  <c r="E19" i="1"/>
  <c r="H18" i="1"/>
  <c r="G18" i="1"/>
  <c r="F18" i="1"/>
  <c r="E18" i="1"/>
  <c r="H17" i="1"/>
  <c r="G17" i="1"/>
  <c r="F17" i="1"/>
  <c r="E17" i="1"/>
  <c r="D9" i="56" l="1"/>
  <c r="E9" i="56" s="1"/>
  <c r="C8" i="43"/>
  <c r="C8" i="42"/>
  <c r="C8" i="41"/>
  <c r="C8" i="40"/>
  <c r="C8" i="39"/>
  <c r="C8" i="38"/>
  <c r="C8" i="37"/>
  <c r="C8" i="29" l="1"/>
  <c r="C8" i="32"/>
  <c r="C8" i="28"/>
  <c r="C8" i="25" l="1"/>
  <c r="C8" i="23" l="1"/>
  <c r="C8" i="22" l="1"/>
  <c r="C8" i="21"/>
  <c r="C8" i="19"/>
  <c r="H10" i="18"/>
  <c r="I10" i="18" s="1"/>
  <c r="J10" i="18" s="1"/>
  <c r="K10" i="18" s="1"/>
  <c r="D10" i="18"/>
  <c r="E10" i="18" s="1"/>
  <c r="F10" i="18" s="1"/>
  <c r="G10" i="18" s="1"/>
  <c r="C8" i="17"/>
  <c r="D10" i="16"/>
  <c r="E10" i="16" s="1"/>
  <c r="F10" i="3"/>
  <c r="D10" i="3"/>
  <c r="E10" i="3" s="1"/>
  <c r="D9" i="1"/>
  <c r="C8" i="15"/>
  <c r="C8" i="11"/>
  <c r="C9" i="10"/>
  <c r="H9" i="1" l="1"/>
  <c r="G9" i="1"/>
  <c r="E9" i="1"/>
  <c r="F9" i="1"/>
</calcChain>
</file>

<file path=xl/sharedStrings.xml><?xml version="1.0" encoding="utf-8"?>
<sst xmlns="http://schemas.openxmlformats.org/spreadsheetml/2006/main" count="936" uniqueCount="766">
  <si>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</si>
  <si>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</si>
  <si>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</si>
  <si>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</si>
  <si>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</si>
  <si>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</si>
  <si>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</si>
  <si>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</si>
  <si>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</si>
  <si>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</si>
  <si>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</si>
  <si>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</si>
  <si>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</si>
  <si>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</si>
  <si>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</si>
  <si>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Kitettségérték</t>
  </si>
  <si>
    <t>Megnevezés</t>
  </si>
  <si>
    <t>Pénztárak, betétszámlák, elszámolások a Nemzeti Bankokkal</t>
  </si>
  <si>
    <t>Bankközi kihelyezések, követelések a kihelyezési veszteségekre elszámolt értékvesztés levonása után</t>
  </si>
  <si>
    <t>Repó követelések</t>
  </si>
  <si>
    <t>Eredménnyel szemben valós értéken értékelt pénzügyi eszközök</t>
  </si>
  <si>
    <t>Egyéb átfogó eredménnyel szemben valós értéken értékelt értékpapírok</t>
  </si>
  <si>
    <t>Amortizált bekerülési értéken értékelt értékpapírok</t>
  </si>
  <si>
    <t>Pénzügyi lízingkövetelés</t>
  </si>
  <si>
    <t>Részvények és részesedések</t>
  </si>
  <si>
    <t>Tárgyi eszközök</t>
  </si>
  <si>
    <t>Immateriális javak és goodwill</t>
  </si>
  <si>
    <t>Befektetési célú ingatlanok</t>
  </si>
  <si>
    <t>Fedezeti célú származékos pénzügyi eszközök</t>
  </si>
  <si>
    <t>Egyéb eszközök</t>
  </si>
  <si>
    <t>Eredménnyel szemben valós értéken értékeltként megjelölt pénzügyi kötelezettségek</t>
  </si>
  <si>
    <t>Ügyfelek betétei</t>
  </si>
  <si>
    <t>Kibocsátott értékpapírok</t>
  </si>
  <si>
    <t>Kereskedési célú származékos pénzügyi kötelezettségek</t>
  </si>
  <si>
    <t>Fedezeti célú származékos pénzügyi kötelezettségek</t>
  </si>
  <si>
    <t>Lízing kötelezettségek</t>
  </si>
  <si>
    <t>Egyéb kötelezettségek</t>
  </si>
  <si>
    <t>Alárendelt kölcsöntőke</t>
  </si>
  <si>
    <t>KÖTELEZETTSÉGEK ÖSSZESEN</t>
  </si>
  <si>
    <t>Ingatlanügyletek</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</si>
  <si>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</si>
  <si>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</si>
  <si>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</si>
  <si>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</si>
  <si>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</si>
  <si>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</si>
  <si>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</si>
  <si>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</si>
  <si>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</si>
  <si>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</si>
  <si>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</si>
  <si>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</si>
  <si>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</si>
  <si>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</si>
  <si>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</si>
  <si>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25a</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</si>
  <si>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</si>
  <si>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</si>
  <si>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</si>
  <si>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</si>
  <si>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</si>
  <si>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</si>
  <si>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</si>
  <si>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</si>
  <si>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</si>
  <si>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</si>
  <si>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</si>
  <si>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</si>
  <si>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</si>
  <si>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h</t>
  </si>
  <si>
    <t>a - d</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</si>
  <si>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</si>
  <si>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</si>
  <si>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</si>
  <si>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</si>
  <si>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</si>
  <si>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</si>
  <si>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</si>
  <si>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</si>
  <si>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</si>
  <si>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</si>
  <si>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</si>
  <si>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</si>
  <si>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</si>
  <si>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</si>
  <si>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</si>
  <si>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</si>
  <si>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</si>
  <si>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</si>
  <si>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i</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</si>
  <si>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</si>
  <si>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</si>
  <si>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</si>
  <si>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</si>
  <si>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</si>
  <si>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</si>
  <si>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</si>
  <si>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</si>
  <si>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</si>
  <si>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</si>
  <si>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</si>
  <si>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</si>
  <si>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</si>
  <si>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</si>
  <si>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</si>
  <si>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</si>
  <si>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</si>
  <si>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</si>
  <si>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</si>
  <si>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</si>
  <si>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</si>
  <si>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</si>
  <si>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</si>
  <si>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</si>
  <si>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</si>
  <si>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</si>
  <si>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</si>
  <si>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</si>
  <si>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</si>
  <si>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</si>
  <si>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</si>
  <si>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</si>
  <si>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</si>
  <si>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</si>
  <si>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</si>
  <si>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</si>
  <si>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</si>
  <si>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</si>
  <si>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rendszerkockázati tőkepuffer-követelmény</t>
    </r>
    <r>
      <rPr>
        <vertAlign val="superscript"/>
        <sz val="8"/>
        <rFont val="Arial"/>
        <family val="2"/>
        <charset val="238"/>
      </rPr>
      <t>3</t>
    </r>
  </si>
  <si>
    <r>
      <t>ebből: globálisan rendszerszinten jelentős intézmények vagy egyéb rendszerszinten jelentős intézmények pufferére vonatkozó követelmény</t>
    </r>
    <r>
      <rPr>
        <vertAlign val="superscript"/>
        <sz val="8"/>
        <rFont val="Arial"/>
        <family val="2"/>
        <charset val="238"/>
      </rPr>
      <t>4</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</si>
  <si>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</si>
  <si>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</si>
  <si>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</si>
  <si>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</si>
  <si>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</si>
  <si>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</si>
  <si>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</si>
  <si>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</si>
  <si>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</si>
  <si>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</si>
  <si>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g</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</si>
  <si>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</si>
  <si>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</si>
  <si>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</si>
  <si>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</si>
  <si>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</si>
  <si>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CC2 - A szabályozói szavatolótőke auditált pénzügyi kimutatásokban szereplő mérleggel való egyeztetése</t>
  </si>
  <si>
    <t>A szabályozói konszolidáció hatóköre alapján</t>
  </si>
  <si>
    <t>Hivatkozás</t>
  </si>
  <si>
    <t>7*</t>
  </si>
  <si>
    <t>Ebből: közvetlen, közvetett és szintetikus jelentős részesedés pénzügyi ágazatbeli szervezetek elsődleges alapvető tőkeinstumentumaiban</t>
  </si>
  <si>
    <t>Ebből: közvetlen, közvetett nem jelentős részesedés pénzügyi ágazatbeli szervezetek elsődleges alapvető tőkeinstumentumaiban</t>
  </si>
  <si>
    <t>18, 72</t>
  </si>
  <si>
    <t>25</t>
  </si>
  <si>
    <t>ESZKÖZÖK ÖSSZESEN</t>
  </si>
  <si>
    <t>Repo kötelezettségek</t>
  </si>
  <si>
    <t>Halasztott adó kötelezettségek</t>
  </si>
  <si>
    <t>Jegyzett tőke</t>
  </si>
  <si>
    <t>Eredménytartalék és egyéb tartalékok</t>
  </si>
  <si>
    <t>Kibocsátott tulajdoni részesedést megtestesítő instrumentumok, kivéve jegyzett tőke</t>
  </si>
  <si>
    <t>Egyéb tőke</t>
  </si>
  <si>
    <t>Halmozott egyéb átfogó jövedelem</t>
  </si>
  <si>
    <t>Ebből: Átértékelési különbözet</t>
  </si>
  <si>
    <t>Ebből: Értékesíthető értékpapírok és pénzügyi instrumentumok valós érték korrekciója az eredménytartalékban</t>
  </si>
  <si>
    <t>Ebből: Cash -Flow fedezeti ügyletek valós érték</t>
  </si>
  <si>
    <t>Ebből: Nettó befektetés fedezeti ügyletei</t>
  </si>
  <si>
    <t>Eredménytartalék</t>
  </si>
  <si>
    <t>Ebből: Eredménytartalék</t>
  </si>
  <si>
    <t>Ebből: Konszolidáció miatti változások</t>
  </si>
  <si>
    <t>Ebből: szavatoló tőkébe beszámítható</t>
  </si>
  <si>
    <t>Egyéb tartalék</t>
  </si>
  <si>
    <t>Ebből: Leányvállalati és közös vezetésű vállalkozások saját tőke változása</t>
  </si>
  <si>
    <t>Ebből: Egyéb tartalék</t>
  </si>
  <si>
    <t>Anyavállalat tulajdonosait megillető nyereség vagy veszteség</t>
  </si>
  <si>
    <t>Visszavásárolt saját részvény</t>
  </si>
  <si>
    <t>Kisebbségi részesedések [Nem ellenőrző részesedés]</t>
  </si>
  <si>
    <t>SAJÁT TŐKE</t>
  </si>
  <si>
    <t>Kockázattal súlyozott kitettségértékek</t>
  </si>
  <si>
    <t>Bulgária</t>
  </si>
  <si>
    <t>millió forint</t>
  </si>
  <si>
    <t>Alkalmazandó összeg</t>
  </si>
  <si>
    <t>Eszközök összesen a közzétett pénzügyi kimutatások szerint</t>
  </si>
  <si>
    <t>Kiigazítás értékpapír-finanszírozási ügyletek miatt</t>
  </si>
  <si>
    <t>Kiigazítás a mérlegen kívüli tételek miatt (mérlegen kívüli kitettségek hitel- egyenértékesítése)</t>
  </si>
  <si>
    <t>Egyéb kiigazítások</t>
  </si>
  <si>
    <t>LR1 - LRSum - A számviteli eszközök és a tőkeáttételi mutató számításához használt kitettségek összefoglaló egyeztetése</t>
  </si>
  <si>
    <t>Kiigazítás a számviteli célú konszolidációba bevont, de a prudenciális konszolidáció hatókörén kívül eső szervezetek miatt</t>
  </si>
  <si>
    <t>(Kiigazítás olyan értékpapírosított kitettségek miatt, amelyek teljesítik a kockázatátruházás elismerésére vonatkozó operatív követelményeket)</t>
  </si>
  <si>
    <t>(Kiigazítás a központi bankkal szembeni kitettségek átmeneti mentesítése miatt (adott esetben))</t>
  </si>
  <si>
    <t>(Kiigazítás a bizalmi vagyonkezelés keretében kezelt, az alkalmazandó számviteli szabályozás szerint a mérlegen belül megjelenített, de a teljes kitettségi mérték megállapításából a CRR 429a. cikke (1) bekezdésének i) pontja alapján kizárt eszközök miatt)</t>
  </si>
  <si>
    <t>Kiigazítás pénzügyi eszközök kötési időpont szerinti elszámolás alá tartozó, szokásos módon történő vásárlása és eladása miatt</t>
  </si>
  <si>
    <t>Kiigazítás elismerhető számla-összevezetési ügyletek miatt</t>
  </si>
  <si>
    <t>Kiigazítás származékos pénzügyi instrumentumok miatt</t>
  </si>
  <si>
    <t>(Kiigazítás prudens értékelési korrekciók és egyedi és általános kockázati céltartalékok miatt, amelyek csökkentették az alapvető tőkét)</t>
  </si>
  <si>
    <t>(Kiigazítás a teljes kitettségi mértékből a CRR 429a. cikke (1) bekezdésének c) pontjával összhangban kizárt kitettségek miatt)</t>
  </si>
  <si>
    <t>(Kiigazítás a teljes kitettségi mértékből a CRR 429a. cikke (1) bekezdésének j) pontjával összhangban kizárt kitettségek miatt)</t>
  </si>
  <si>
    <t>Teljes kitettségi mérték</t>
  </si>
  <si>
    <t>LR2 - LRCom - Tőkeáttételi mutatóra vonatkozó egységes adattábla</t>
  </si>
  <si>
    <t>Tőkeáttételi mutató számításához használt kitettség a CRR szerint</t>
  </si>
  <si>
    <t>Mérlegen belüli kitettségek bontása (a származtatott kitettségek és értékpapír-finanszírozási ügyletek nélkül)</t>
  </si>
  <si>
    <t>Származtatott kitettségek</t>
  </si>
  <si>
    <t>Az eredeti kitettség szerinti módszer alapján meghatározott kitettségek</t>
  </si>
  <si>
    <t>(Származtatott ügyletekhez biztosított változó készpénzletét formájában fennálló követeléseket megtestesítő eszközök levonása)</t>
  </si>
  <si>
    <t>(Értékpapír-finanszírozási ügyleteket megtestesítő bruttó eszközök nettósított készpénz-kötelezettségei és -követelései)</t>
  </si>
  <si>
    <t>Értékpapír-finanszírozási ügyleteket megtestesítő eszközök partnerkockázati kitettsége</t>
  </si>
  <si>
    <t>Megbízotti ügyletek kitettsége</t>
  </si>
  <si>
    <t>EU-15a</t>
  </si>
  <si>
    <t>(Ügyfél által elszámolt, központi szerződő féllel szembeni, mentesített értékpapír-finanszírozási kitettségek)</t>
  </si>
  <si>
    <t>Egyéb mérlegen kívüli kitettségek</t>
  </si>
  <si>
    <t>EU-19a</t>
  </si>
  <si>
    <t>EU-19b</t>
  </si>
  <si>
    <t>Tőkeáttételi mutató</t>
  </si>
  <si>
    <t>Mérlegen belüli tételek (származtatott ügyletek és értékpapír-finanszírozási ügyletek nélkül, de biztosítékokkal)</t>
  </si>
  <si>
    <t>Származtatott ügylethez kapcsolódó biztosíték által az alkalmazandó számviteli szabályozás értelmében a mérlegben okozott eszközérték-csökkentés visszaírása</t>
  </si>
  <si>
    <t>(Kiigazítás értékpapír-finanszírozási ügylet keretében kapott, eszközként megjelenített értékpapírok miatt)</t>
  </si>
  <si>
    <t>(A mérlegen belüli tételek általános hitelkockázati kiigazításai)</t>
  </si>
  <si>
    <t>(Az alapvető tőke meghatározása során levont eszközértékek)</t>
  </si>
  <si>
    <t>Mérlegen belüli kitettségek összesen (származtatott ügyletek és értékpapír-finanszírozási ügyletek nélkül)</t>
  </si>
  <si>
    <t>SA-CCR szerinti származtatott ügyletekkel összefüggő pótlási költség (az elismerhető változó készpénzletét nélkül)</t>
  </si>
  <si>
    <t>Származtatott ügyletekre vonatkozó eltérés: pótlásiköltség-hozzájárulás az egyszerűsített sztenderd módszer szerint</t>
  </si>
  <si>
    <t>SA-CCR szerinti származtatott ügyletekkel összefüggő potenciális jövőbeli kitettség miatti többletek</t>
  </si>
  <si>
    <t>Származtatott ügyletekre vonatkozó eltérés: potenciális jövőbeli kitettségi hozzájárulás az egyszerűsített sztenderd módszer szerint</t>
  </si>
  <si>
    <t>(Ügyfél által elszámolt, központi szerződő féllel szembeni, mentesített kereskedési kitettségek) (SA-CCR)</t>
  </si>
  <si>
    <t>(Ügyfél által elszámolt, központi szerződő féllel szembeni, mentesített kereskedési kitettségek) (egyszerűsített sztenderd módszer)</t>
  </si>
  <si>
    <t>(Ügyfél által elszámolt, központi szerződő féllel szembeni, mentesített kereskedési kitettségek (eredeti kitettség szerinti módszer)</t>
  </si>
  <si>
    <t>Eladott hitelderivatívák kiigazított tényleges névleges összege</t>
  </si>
  <si>
    <t>(Eladott hitelderivatívák utáni kiigazított tényleges névleges összeg beszámítások és többlet levonások)</t>
  </si>
  <si>
    <t>Származtatott kitettségek összesen</t>
  </si>
  <si>
    <t>Értékpapír-finanszírozási ügyletekből (SFT) származó kitettségek</t>
  </si>
  <si>
    <t>Értékpapír-finanszírozási ügyleteket megtestesítő bruttó (nettósítás nélküli) eszközök az eladásként elszámolt ügyletek miatti kiigazítás után</t>
  </si>
  <si>
    <t>Értékpapír-finanszírozási ügyletekre vonatkozó eltérés: partnerkockázati kitettség a CRR 429e. cikkének (5) bekezdése és 222. cikke szerint</t>
  </si>
  <si>
    <t>Értékpapír-finanszírozási ügyletből származó kitettségek összesen</t>
  </si>
  <si>
    <t>Mérlegen kívüli kitettségek bruttó névleges értéken</t>
  </si>
  <si>
    <t>(Hitel-egyenértékesítési kiigazítás)</t>
  </si>
  <si>
    <t>(Az alapvető tőke meghatározása során levont általános kockázati céltartalékok és a mérlegen kívüli kitettségekkel összefüggő egyedi kockázati céltartalékok)</t>
  </si>
  <si>
    <t>Mérlegen kívüli kitettségek</t>
  </si>
  <si>
    <t>Kizárt kitettségek</t>
  </si>
  <si>
    <t>(A teljes kitettségi mértékből a CRR 429a. cikke (1) bekezdésének c) pontjával összhangban kizárt kitettségek)</t>
  </si>
  <si>
    <t>(A CRR 429a. cikke (1) bekezdésének j) pontjával összhangban mentesített (mérlegen belüli és kívüli) kitettségek)</t>
  </si>
  <si>
    <t>(Közszektorbeli fejlesztési bankok (vagy egységek) kizárt kitettségei – Közszektorbeli beruházások)</t>
  </si>
  <si>
    <t>(Közszektorbeli fejlesztési bankok (vagy egységek) kizárt kitettségei – Kedvezményes kölcsönök)</t>
  </si>
  <si>
    <t>Nem közszektorbeli fejlesztési bankok (vagy egységek) továbbközvetített kedvezményes kölcsönökből eredő kizárt kitettségei)</t>
  </si>
  <si>
    <t>(Exporthitelekből eredő kitettségek garantált, kizárt részei)</t>
  </si>
  <si>
    <t>(Harmadik félnél elhelyezett, kizárt többletbiztosíték)</t>
  </si>
  <si>
    <t>(Központi értéktárnak/intézménynek a CRR 429a. cikke (1) bekezdésének o) pontja szerint kizárt, központi értéktárhoz kapcsolódó szolgáltatásai)</t>
  </si>
  <si>
    <t>(Kijelölt intézménynek a CRR 429a. cikke (1) bekezdésének p) pontja szerint kizárt, központi értéktárhoz kapcsolódó szolgáltatásai)</t>
  </si>
  <si>
    <t>(Az előfinanszírozási vagy áthidaló hitelek kitettségértékének csökkentése)</t>
  </si>
  <si>
    <t>(Kizárt kitettségek összesen)</t>
  </si>
  <si>
    <t>Tőke és teljes kitettségi mérték</t>
  </si>
  <si>
    <t>Tőkeáttételi mutató (%)</t>
  </si>
  <si>
    <t>Tőkeáttételi mutató (a közszektorbeli beruházásokra és kedvezményes kölcsönökre vonatkozó mentesség hatása nélkül) (%)</t>
  </si>
  <si>
    <t>Tőkeáttételi mutató (a központi banki tartalékokra alkalmazandó átmeneti mentesség hatása nélkül) (%)</t>
  </si>
  <si>
    <t>A minimális tőkeáttételi mutatóra vonatkozó szabályozói követelmény (%)</t>
  </si>
  <si>
    <t>A túlzott tőkeáttétel kockázatának kezelése érdekében előírt kiegészítő szavatolótőke-követelmény (%)</t>
  </si>
  <si>
    <t>ebből: CET1 tőke formájában</t>
  </si>
  <si>
    <t>Tőkeáttételimutató-pufferre vonatkozó követelmény (%)</t>
  </si>
  <si>
    <t>Együttes tőkeáttételimutató-követelmény (%)</t>
  </si>
  <si>
    <t>Átmeneti intézkedésekre vonatkozó döntés és releváns kitettségek</t>
  </si>
  <si>
    <t>A tőkemennyiség meghatározásával kapcsolatos átmeneti intézkedésre vonatkozó döntés</t>
  </si>
  <si>
    <t>LR3 - LRSpl - Mérlegen belüli kitettségek bontása (származtatott ügyletek, értékpapír-finanszírozási ügyletek és mentesített kitettségek nélkül)</t>
  </si>
  <si>
    <t>EU-1</t>
  </si>
  <si>
    <t>EU-2</t>
  </si>
  <si>
    <t>EU-3</t>
  </si>
  <si>
    <t>EU-4</t>
  </si>
  <si>
    <t>Fedezett kötvények</t>
  </si>
  <si>
    <t>EU-5</t>
  </si>
  <si>
    <t>Kormányzatként kezelt kitettségek</t>
  </si>
  <si>
    <t>EU-6</t>
  </si>
  <si>
    <t>Nem kormányzatként kezelt regionális kormányzatokkal, multilaterális fejlesztési bankokkal, nemzetközi szervezetekkel és közszektorbeli intézményekkel szembeni kitettségek</t>
  </si>
  <si>
    <t>EU-7</t>
  </si>
  <si>
    <t>Intézmények</t>
  </si>
  <si>
    <t>EU-8</t>
  </si>
  <si>
    <t>EU-9</t>
  </si>
  <si>
    <t>Lakossággal szembeni kitettségek</t>
  </si>
  <si>
    <t>EU-10</t>
  </si>
  <si>
    <t>EU-11</t>
  </si>
  <si>
    <t>Nemteljesítő kitettségek</t>
  </si>
  <si>
    <t>EU-12</t>
  </si>
  <si>
    <t>Egyéb kitettségek (pl. részvény, értékpapírosítás és egyéb nem hitelkötelezettséget megtestesítő eszközök)</t>
  </si>
  <si>
    <t>Mérlegen belüli kitettségek összesen (származtatott ügyletek, értékpapír-finanszírozási ügyletek és mentesített kitettségek nélkül), ebből:</t>
  </si>
  <si>
    <t>Kereskedési könyvi kitettségek</t>
  </si>
  <si>
    <t>Nem kereskedési könyvi kitettségek, ebből:</t>
  </si>
  <si>
    <t>Ingatlanjelzáloggal fedezett</t>
  </si>
  <si>
    <t>Vállalati kitettségek</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</si>
  <si>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</si>
  <si>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</si>
  <si>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</si>
  <si>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</si>
  <si>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</si>
  <si>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</si>
  <si>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</si>
  <si>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</si>
  <si>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</si>
  <si>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</si>
  <si>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</si>
  <si>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</si>
  <si>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</si>
  <si>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</si>
  <si>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</si>
  <si>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</si>
  <si>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</si>
  <si>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</si>
  <si>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</si>
  <si>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</si>
  <si>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</si>
  <si>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</si>
  <si>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</si>
  <si>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</si>
  <si>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</si>
  <si>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</si>
  <si>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</si>
  <si>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</si>
  <si>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</si>
  <si>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</si>
  <si>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</si>
  <si>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</si>
  <si>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</si>
  <si>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</si>
  <si>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</si>
  <si>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</si>
  <si>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</si>
  <si>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</si>
  <si>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</si>
  <si>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</si>
  <si>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</si>
  <si>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</si>
  <si>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</si>
  <si>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</si>
  <si>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</si>
  <si>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</si>
  <si>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</si>
  <si>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</si>
  <si>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</si>
  <si>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</si>
  <si>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</si>
  <si>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</si>
  <si>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</si>
  <si>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</si>
  <si>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</si>
  <si>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</si>
  <si>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</si>
  <si>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</si>
  <si>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</si>
  <si>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</si>
  <si>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</si>
  <si>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</si>
  <si>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</si>
  <si>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</si>
  <si>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</si>
  <si>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</si>
  <si>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</si>
  <si>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</si>
  <si>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</si>
  <si>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</si>
  <si>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</si>
  <si>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</si>
  <si>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</si>
  <si>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</si>
  <si>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</si>
  <si>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</si>
  <si>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</si>
  <si>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</si>
  <si>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</si>
  <si>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</si>
  <si>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</si>
  <si>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</si>
  <si>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</si>
  <si>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</si>
  <si>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</si>
  <si>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</si>
  <si>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</si>
  <si>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</si>
  <si>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</si>
  <si>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</si>
  <si>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</si>
  <si>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</si>
  <si>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</si>
  <si>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</si>
  <si>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</si>
  <si>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</si>
  <si>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</si>
  <si>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</si>
  <si>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</si>
  <si>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</si>
  <si>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LIQ2 - Nettó stabil forrásellátottsági ráta</t>
  </si>
  <si>
    <t>(devizaösszegben)</t>
  </si>
  <si>
    <t>Súlyozatlan érték a hátralévő futamidő szerint</t>
  </si>
  <si>
    <t>Súlyozott érték</t>
  </si>
  <si>
    <t>Nincs lejárat</t>
  </si>
  <si>
    <t>&lt; 6 hónap</t>
  </si>
  <si>
    <t>≥ 6 hónaptól &lt;1 évig</t>
  </si>
  <si>
    <t>≥ 1 év</t>
  </si>
  <si>
    <t>Rendelkezésre álló stabil források (ASF) elemei</t>
  </si>
  <si>
    <t>Tőkeelemek és -instrumentumok</t>
  </si>
  <si>
    <t>Szavatolótőke</t>
  </si>
  <si>
    <t>Egyéb tőkeinstrumentumok</t>
  </si>
  <si>
    <t>Lakossági betétek</t>
  </si>
  <si>
    <t>Nem lakossági finanszírozás:</t>
  </si>
  <si>
    <t>Operatív betétek</t>
  </si>
  <si>
    <t>Egyéb nem lakossági finanszírozás</t>
  </si>
  <si>
    <t>Kölcsönösen függő kötelezettségek</t>
  </si>
  <si>
    <t>Egyéb kötelezettségek:</t>
  </si>
  <si>
    <t>NSFR származtatott kötelezettségek</t>
  </si>
  <si>
    <t>A fenti kategóriákba nem tartozó összes egyéb kötelezettség és tőkeinstrumentum</t>
  </si>
  <si>
    <t>Rendelkezésre álló stabil források összesen (ASF)</t>
  </si>
  <si>
    <t>Előírt stabil források (RSF) elemei</t>
  </si>
  <si>
    <t>Fedezeti alapban lévő, legalább egy év hátralévő futamidőre megterhelt eszközök</t>
  </si>
  <si>
    <t>Operatív célból más pénzügyi intézménynél tartott betétek</t>
  </si>
  <si>
    <t>Teljesítő hitelek és értékpapírok:</t>
  </si>
  <si>
    <t>Teljesítő, 1. szintű HQLA-val fedezett, 0 %-os haircut hatálya alá tartozó értékpapír-finanszírozási ügyletek pénzügyi ügyfelekkel</t>
  </si>
  <si>
    <t>Teljesítő, egyéb eszközökkel fedezett értékpapír-finanszírozási ügyletek pénzügyi ügyfelekkel, és pénzügyi intézményeknek nyújtott hitelek és előlegek</t>
  </si>
  <si>
    <t>Nem pénzügyi vállalati ügyfeleknek nyújtott teljesítő hitelek, lakosságnak és kisvállalkozásoknak nyújtott hitelek, valamint kormányzatoknak és közszektorbeli intézményeknek nyújtott hitelek, ebből:</t>
  </si>
  <si>
    <t>Legfeljebb 35 %-os kockázati súllyal, a hitelkockázatra vonatkozó Bázel II sztenderd módszer szerint</t>
  </si>
  <si>
    <t>Teljesítő jelzáloghitelek, ebből:</t>
  </si>
  <si>
    <t>Egyéb teljesítő (not in default) és HQLA-nak nem minősülő hitelek és értékpapírok, beleértve a tőzsdén kereskedett részvényeket és a mérlegen belüli kereskedelemfinanszírozási termékeket</t>
  </si>
  <si>
    <t>Kölcsönösen függő eszközök</t>
  </si>
  <si>
    <t>Egyéb eszközök:</t>
  </si>
  <si>
    <t>Fizikailag kereskedett áruk</t>
  </si>
  <si>
    <t>Származtatott ügyletekhez alapletétként nyújtott eszközök és központi szerződő felek garanciaalapjához adott hozzájárulások</t>
  </si>
  <si>
    <t>NSFR származtatott eszközök</t>
  </si>
  <si>
    <t>NSFR származtatott kötelezettségek a nyújtott változó letét levonása előtt</t>
  </si>
  <si>
    <t>A fenti kategóriákba nem tartozó összes egyéb eszköz</t>
  </si>
  <si>
    <t>Mérlegen kívüli tételek</t>
  </si>
  <si>
    <t>Előírt stabil források összesen</t>
  </si>
  <si>
    <t>Nettó stabil forrásellátottsági ráta (%)</t>
  </si>
  <si>
    <t>CR1 - Teljesítő (performing) és nemteljesítő (non-performing) kitettségek és kapcsolódó céltartalékok</t>
  </si>
  <si>
    <t>Bruttó könyv szerinti érték / névérték</t>
  </si>
  <si>
    <t>Halmozott értékvesztés, a hitelkockázat-változásból származó negatív valósérték-változás halmozott összege és céltartalékok</t>
  </si>
  <si>
    <t>Halmozott részleges leírások</t>
  </si>
  <si>
    <t>Kapott biztosítékok és pénzügyi garanciák</t>
  </si>
  <si>
    <t>Teljesítő kitettségek</t>
  </si>
  <si>
    <t>Teljesítő kitettségek – halmozott értékvesztés és céltartalékok</t>
  </si>
  <si>
    <t>Nemteljesítő kitettségek – halmozott értékvesztés, a hitelkockázat-változásból származó negatív valósérték-változás halmozott összege és céltartalékok</t>
  </si>
  <si>
    <t>a teljesítő kitettségek után</t>
  </si>
  <si>
    <t>a nemteljesítő kitettségek után</t>
  </si>
  <si>
    <t>ebből 1. szakasz</t>
  </si>
  <si>
    <t>ebből 2. szakasz</t>
  </si>
  <si>
    <t>ebből 3. szakasz</t>
  </si>
  <si>
    <t>Hitelek és előlegek</t>
  </si>
  <si>
    <t>Központi bankok</t>
  </si>
  <si>
    <t>Államháztartások</t>
  </si>
  <si>
    <t>Hitelintézetek</t>
  </si>
  <si>
    <t>Egyéb pénzügyi vállalatok</t>
  </si>
  <si>
    <t>Nem pénzügyi vállalatok</t>
  </si>
  <si>
    <t>Ebből KKV-k</t>
  </si>
  <si>
    <t>Háztartások</t>
  </si>
  <si>
    <t>Hitelviszonyt megtestesítő értékpapírok</t>
  </si>
  <si>
    <t>CR1-A - Kitettségek futamideje</t>
  </si>
  <si>
    <t>Nettó kitettségérték</t>
  </si>
  <si>
    <t>Látra szóló</t>
  </si>
  <si>
    <t>≤ 1 év</t>
  </si>
  <si>
    <t>&gt; 1 év ≤ 5 év</t>
  </si>
  <si>
    <t>&gt; 5 év</t>
  </si>
  <si>
    <t>Nincs megadott futamidő</t>
  </si>
  <si>
    <t>CR2 - Nemteljesítő hitelek és előlegek állományának változásai</t>
  </si>
  <si>
    <t>A bedőlt kitettségek bruttó könyv szerinti értéke</t>
  </si>
  <si>
    <t>Teljesítő (non-defaulted) státuszba visszahelyezett</t>
  </si>
  <si>
    <t>Leírt összegek</t>
  </si>
  <si>
    <t>CQ1 - Átstrukturált kitettségek hitelminősége</t>
  </si>
  <si>
    <t>Átstrukturálási intézkedésekkel érintett kitettségek bruttó könyv szerinti értéke / névértéke</t>
  </si>
  <si>
    <t>Átstrukturált kitettségek után kapott biztosítékok és pénzügyi garanciák</t>
  </si>
  <si>
    <t>Teljesítő átstrukturált</t>
  </si>
  <si>
    <t>Nemteljesítő átstrukturált</t>
  </si>
  <si>
    <t>a teljesítő átstrukturált kitettségek után</t>
  </si>
  <si>
    <t>a nemteljesítő átstrukturált kitettségek után</t>
  </si>
  <si>
    <t>Ebből az átstrukturálási intézkedésekkel érintett nemteljesítő kitettségek után kapott biztosítékok és pénzügyi garanciák</t>
  </si>
  <si>
    <t>Ebből „defaulted”</t>
  </si>
  <si>
    <t>Ebből értékvesztett</t>
  </si>
  <si>
    <t>Adott hitelnyújtási elkötelezettségek</t>
  </si>
  <si>
    <t>CQ4 - Nemteljesítő kitettségek minősége földrajzi bontásban</t>
  </si>
  <si>
    <t>Bruttó könyv szerinti érték</t>
  </si>
  <si>
    <t>Halmozott értékvesztés</t>
  </si>
  <si>
    <t>A mérlegen kívüli kötelezettségek és adott pénzügyi garanciák céltartalékai</t>
  </si>
  <si>
    <t>A hitelkockázat-változásból származó negatív valósérték-változás halmozott összege nemteljesítő kitettségek esetében</t>
  </si>
  <si>
    <t>Ebből nemteljesítő</t>
  </si>
  <si>
    <t>Ebből értékvesztés elszámolási kötelezettség hatálya alá tartozó hitelek és előlegek</t>
  </si>
  <si>
    <t>Mérlegen belüli kitettségek</t>
  </si>
  <si>
    <t>Magyarország</t>
  </si>
  <si>
    <t>Horvátország</t>
  </si>
  <si>
    <t>Szerb Köztársaság</t>
  </si>
  <si>
    <t>Szlovénia</t>
  </si>
  <si>
    <t>Románia</t>
  </si>
  <si>
    <t>Egyéb országok</t>
  </si>
  <si>
    <t>CQ5 - Nem pénzügyi vállalatoknak nyújtott hitelek és előlegek hitelminősége ágazatok szerinti bontásban</t>
  </si>
  <si>
    <t>Mezőgazdaság, erdészet és halászat</t>
  </si>
  <si>
    <t>Bányászat, kőfejtés</t>
  </si>
  <si>
    <t>Feldolgozóipar</t>
  </si>
  <si>
    <t>Villamosenergia-, gáz-, gőzellátás, légkondicionálás</t>
  </si>
  <si>
    <t>Vízellátás</t>
  </si>
  <si>
    <t>Építőipar</t>
  </si>
  <si>
    <t>Nagy- és kiskereskedelem</t>
  </si>
  <si>
    <t>Szállítás és raktározás</t>
  </si>
  <si>
    <t>Szálláshely-szolgáltatás, vendéglátás</t>
  </si>
  <si>
    <t>Információ, kommunikáció</t>
  </si>
  <si>
    <t>Pénzügyi és biztosítási tevékenységek</t>
  </si>
  <si>
    <t>Szakmai, tudományos, műszaki tevékenység</t>
  </si>
  <si>
    <t>Adminisztratív és szolgáltatást támogató tevékenység</t>
  </si>
  <si>
    <t>Közigazgatás, védelem, kötelező társadalombiztosítás</t>
  </si>
  <si>
    <t>Oktatás</t>
  </si>
  <si>
    <t>Humán-egészségügyi szolgáltatások, szociális ellátás</t>
  </si>
  <si>
    <t>Művészet, szórakoztatás, szabadidő</t>
  </si>
  <si>
    <t>Egyéb szolgáltatások</t>
  </si>
  <si>
    <t>CQ7 - Birtokbavétellel és végrehajtással megszerzett biztosítékok</t>
  </si>
  <si>
    <t>Birtokba vétellel megszerzett biztosíték</t>
  </si>
  <si>
    <t>Kezdeti megjelenítéskori érték</t>
  </si>
  <si>
    <t>Negatív változások halmozott összege</t>
  </si>
  <si>
    <t>Ingatlanok, gépek és berendezések (PP&amp;E)</t>
  </si>
  <si>
    <t>PP&amp;E-től eltérő tételek</t>
  </si>
  <si>
    <t>Lakóingatlan</t>
  </si>
  <si>
    <t>Kereskedelmi ingatlan</t>
  </si>
  <si>
    <t>Ingóság (gépjármű, hajó stb.)</t>
  </si>
  <si>
    <t>Tulajdoni részesedést és hitelviszonyt megtestesítő instrumentumok</t>
  </si>
  <si>
    <t>Egyéb</t>
  </si>
  <si>
    <t>m HUF</t>
  </si>
  <si>
    <t>Egyéb tételek</t>
  </si>
  <si>
    <t>Kockázati súly</t>
  </si>
  <si>
    <t>CCR1 - A partnerkockázati kitettség elemzése módszerenként</t>
  </si>
  <si>
    <t>Pénzügyi biztosítékok egyszerű módszere (értékpapír-finanszírozási ügyletek esetében)</t>
  </si>
  <si>
    <t>Pénzügyi biztosítékok összetett módszere (értékpapír-finanszírozási ügyletek esetében)</t>
  </si>
  <si>
    <t>Kockáztatott érték az értékpapír-finanszírozási ügyletek esetében</t>
  </si>
  <si>
    <t>Pótlási költség (RC)</t>
  </si>
  <si>
    <t>Potenciális jövőbeli kitettség (PFE)</t>
  </si>
  <si>
    <t>EEPE</t>
  </si>
  <si>
    <t>A szabályozói kitettségérték kiszámításához használt alfa</t>
  </si>
  <si>
    <t>Kitettségérték hitelkockázat- mérséklés előtt</t>
  </si>
  <si>
    <t>Kockázattal súlyozott kitettségérték (RWEA)</t>
  </si>
  <si>
    <t>EU – Eredeti kitettség módszere (származtatott ügyletek esetében)</t>
  </si>
  <si>
    <t>EU – egyszerűsített SA-CCR (származtatott ügyletek esetében)</t>
  </si>
  <si>
    <t>SA-CCR (származtatott ügyletek esetében)</t>
  </si>
  <si>
    <t>Belső modell módszer (IMM) (származtatott ügyletek és értékpapír-finanszírozási ügyletek esetében)</t>
  </si>
  <si>
    <t>ebből értékpapír-finanszírozási ügyletek nettósítási halmazai</t>
  </si>
  <si>
    <t>ebből származtatott és hosszú kiegyenlítési idejű ügyletek nettósítási halmazai</t>
  </si>
  <si>
    <t>ebből eltérő termékek közötti szerződéses nettósítási halmazból</t>
  </si>
  <si>
    <t>2a</t>
  </si>
  <si>
    <t>2b</t>
  </si>
  <si>
    <t>2c</t>
  </si>
  <si>
    <t>CCR2 -CVA-kockázathoz kapcsolódó szavatolótőke-követelmények hatálya alá tartozó ügyletek</t>
  </si>
  <si>
    <t>A fejlett módszer alá tartozó összes ügylet</t>
  </si>
  <si>
    <t>VaR elem (a 3× szorzóval együtt)</t>
  </si>
  <si>
    <t>Stresszhelyzeti VaR elem (a 3× szorzóval együtt)</t>
  </si>
  <si>
    <t>A sztenderd módszer alá tartozó ügyletek</t>
  </si>
  <si>
    <t>Az alternatív módszer alá tartozó ügyletek (az eredeti kitettség módszere alapján)</t>
  </si>
  <si>
    <t>A CVA-kockázathoz kapcsolódó szavatolótőke-követelmények hatálya alá tartozó ügyletek összesen</t>
  </si>
  <si>
    <t>CCR3 -Sztenderd módszer – Partnerkockázati kitettségek szabályozási kitettségi osztályok és kockázati súlyok szerint</t>
  </si>
  <si>
    <t>Kitettségi osztályok</t>
  </si>
  <si>
    <t>Központi kormányzatok vagy központi bankok</t>
  </si>
  <si>
    <t>Regionális kormányzatok vagy helyi hatóságok</t>
  </si>
  <si>
    <t>Közszektorbeli intézmények</t>
  </si>
  <si>
    <t>Multilaterális fejlesztési bankok</t>
  </si>
  <si>
    <t>Nemzetközi szervezetek</t>
  </si>
  <si>
    <t xml:space="preserve">Intézmények </t>
  </si>
  <si>
    <t>Vállalkozások</t>
  </si>
  <si>
    <t>Lakosság (retail)</t>
  </si>
  <si>
    <t>Rövidtávú hitelminősítéssel rendelkező intézmények és vállalatok</t>
  </si>
  <si>
    <t>CCR5 -Partnerkockázati kitettségek biztosítékainak összetétele</t>
  </si>
  <si>
    <t>Az értékpapír-finanszírozási ügyletekben felhasznált biztosíték</t>
  </si>
  <si>
    <t>Kapott biztosíték valós értéke</t>
  </si>
  <si>
    <t>Nyújtott biztosíték valós értéke</t>
  </si>
  <si>
    <t>Elkülönített</t>
  </si>
  <si>
    <t>El nem különített</t>
  </si>
  <si>
    <t>Készpénz – hazai pénznem</t>
  </si>
  <si>
    <t>Készpénz – egyéb pénznemek</t>
  </si>
  <si>
    <t>Belföldi állampapírok</t>
  </si>
  <si>
    <t>Egyéb állampapírok</t>
  </si>
  <si>
    <t>Állami közvetítők adósságinstrumentumai</t>
  </si>
  <si>
    <t>Vállalati kötvények</t>
  </si>
  <si>
    <t>Tulajdonviszonyt megtestesítő értékpapírok</t>
  </si>
  <si>
    <t>Egyéb biztosítékok</t>
  </si>
  <si>
    <t>Származtatott ügyletekben felhasznált biztosíték</t>
  </si>
  <si>
    <t>CCR6 -Hitelderivatíva-kitettségek</t>
  </si>
  <si>
    <t>Egyéb hitelderivatívák</t>
  </si>
  <si>
    <t>Kockázat átadása (megvásárolt védelem)</t>
  </si>
  <si>
    <t>Kockázat átvétele (védelem eladása)</t>
  </si>
  <si>
    <t>Névértékek</t>
  </si>
  <si>
    <t>Index CDS-ek</t>
  </si>
  <si>
    <t>Hitelopciók</t>
  </si>
  <si>
    <t>Névértékek összesen</t>
  </si>
  <si>
    <t>Valós értékek</t>
  </si>
  <si>
    <t>Egy alaptermékes hitel-nemteljesítési csereügyletek (single-name CDS)</t>
  </si>
  <si>
    <t>Teljeshozam-csereügyletek</t>
  </si>
  <si>
    <t>Pozitív valós érték (eszköz)</t>
  </si>
  <si>
    <t>Negatív valós érték (forrás)</t>
  </si>
  <si>
    <t>CCR8 -Központi szerződő felekkel szembeni kitettségek</t>
  </si>
  <si>
    <t>Előre befizetett garanciaalapi hozzájárulások</t>
  </si>
  <si>
    <t>Elfogadott központi szerződő felekkel szembeni kitettségek (összesen)</t>
  </si>
  <si>
    <t>Az elfogadott központi szerződő feleknél bonyolított ügyletek kitettségei (az alapletét és a garanciaalaphoz teljesített hozzájárulások nélkül); ebből:</t>
  </si>
  <si>
    <t>tőzsdén kívüli származtatott ügyletek</t>
  </si>
  <si>
    <t>tőzsdei származtatott ügyletek</t>
  </si>
  <si>
    <t>értékpapír-finanszírozási ügyletek</t>
  </si>
  <si>
    <t>nettósítási halmazok, amennyiben termékkategóriák közötti nettósítást hagytak jóvá</t>
  </si>
  <si>
    <t>Elkülönített alapletét</t>
  </si>
  <si>
    <t>El nem különített alapletét</t>
  </si>
  <si>
    <t>Előre be nem fizetett garanciaalapi hozzájárulások</t>
  </si>
  <si>
    <t>Nem elfogadott központi szerződő felekkel szembeni kitettségek (összesen)</t>
  </si>
  <si>
    <t>A nem elfogadott központi szerződő feleknél bonyolított ügyletek kitettségei (az alapletét és a garanciaalaphoz teljesített hozzájárulások nélkül); ebből:</t>
  </si>
  <si>
    <t>MR1 -Piaci kockázat a sztenderd módszer alapján</t>
  </si>
  <si>
    <t>Kamatlábkockázat (általános és egyedi)</t>
  </si>
  <si>
    <t>Részvénypiaci kockázat (általános és egyedi)</t>
  </si>
  <si>
    <t>Devizaárfolyam-kockázat</t>
  </si>
  <si>
    <t>Árukockázat</t>
  </si>
  <si>
    <t>Opciós szerződések</t>
  </si>
  <si>
    <t>Egyszerűsített megközelítés</t>
  </si>
  <si>
    <t>Értékpapírosítás (egyedi kockázat)</t>
  </si>
  <si>
    <t>Sima termékek</t>
  </si>
  <si>
    <t>Delta plusz módszer</t>
  </si>
  <si>
    <t>Forgatókönyvmódszer</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</si>
  <si>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</si>
  <si>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</si>
  <si>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</si>
  <si>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</si>
  <si>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</si>
  <si>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</si>
  <si>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</si>
  <si>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</si>
  <si>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</si>
  <si>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</si>
  <si>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</si>
  <si>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</si>
  <si>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</si>
  <si>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</si>
  <si>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</si>
  <si>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</si>
  <si>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</si>
  <si>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</si>
  <si>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</si>
  <si>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</si>
  <si>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</si>
  <si>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</si>
  <si>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</si>
  <si>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</si>
  <si>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</si>
  <si>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</si>
  <si>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</si>
  <si>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</si>
  <si>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</si>
  <si>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</si>
  <si>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</si>
  <si>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</si>
  <si>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</si>
  <si>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</si>
  <si>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</si>
  <si>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</si>
  <si>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</si>
  <si>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</si>
  <si>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</si>
  <si>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</si>
  <si>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</si>
  <si>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</si>
  <si>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</si>
  <si>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</si>
  <si>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</si>
  <si>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</si>
  <si>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</si>
  <si>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</si>
  <si>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</si>
  <si>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</si>
  <si>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</si>
  <si>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</si>
  <si>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</si>
  <si>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CC2</t>
  </si>
  <si>
    <t>OV1</t>
  </si>
  <si>
    <t>CQ1</t>
  </si>
  <si>
    <t>CQ4</t>
  </si>
  <si>
    <t>CQ5</t>
  </si>
  <si>
    <t>CQ7</t>
  </si>
  <si>
    <t>CCR1</t>
  </si>
  <si>
    <t>CCR2</t>
  </si>
  <si>
    <t>CCR3</t>
  </si>
  <si>
    <t>CCR8</t>
  </si>
  <si>
    <t>MR1</t>
  </si>
  <si>
    <t>KM1</t>
  </si>
  <si>
    <t>LIQ1</t>
  </si>
  <si>
    <t>Fő mérőszámok</t>
  </si>
  <si>
    <t>A fő mérőszámok</t>
  </si>
  <si>
    <t>A teljes kockázati kitettségértékek áttekintése</t>
  </si>
  <si>
    <t>A szabályozói szavatolótőke összetétele</t>
  </si>
  <si>
    <t>A szabályozói szavatolótőke auditált pénzügyi kimutatásokban szereplő mérleggel való egyeztetése</t>
  </si>
  <si>
    <t>LR1 – LRSum</t>
  </si>
  <si>
    <t>A számviteli eszközök és a tőkeáttételi mutató számításához használt kitettségek összefoglaló egyeztetése</t>
  </si>
  <si>
    <t>LR2 – LRCom</t>
  </si>
  <si>
    <t>Tőkeáttételi mutatóra vonatkozó egységes adattábla</t>
  </si>
  <si>
    <t>LR3 – LRSpl</t>
  </si>
  <si>
    <t>Mérlegen belüli kitettségek bontása (származtatott ügyletek, értékpapír-finanszírozási ügyletek és mentesített kitettségek nélkül)</t>
  </si>
  <si>
    <t>Likviditási követelmények</t>
  </si>
  <si>
    <t>A likviditásfedezeti rátára vonatkozó mennyiségi információk</t>
  </si>
  <si>
    <t>LIQ2</t>
  </si>
  <si>
    <t>Hitelkockázattal, felhígulási kockázattal szembeni kitettségek és a hitelminőség</t>
  </si>
  <si>
    <t>CR1</t>
  </si>
  <si>
    <t>Teljesítő (performing) és nemteljesítő (non-performing) kitettségek és kapcsolódó céltartalékok</t>
  </si>
  <si>
    <t>CR1-A</t>
  </si>
  <si>
    <t>Kitettségek futamideje</t>
  </si>
  <si>
    <t>CR2</t>
  </si>
  <si>
    <t>Nemteljesítő hitelek és előlegek állományának változásai</t>
  </si>
  <si>
    <t>Átstrukturált kitettségek hitelminősége</t>
  </si>
  <si>
    <t>Nemteljesítő kitettségek minősége földrajzi bontásban</t>
  </si>
  <si>
    <t>Nem pénzügyi vállalatoknak nyújtott hitelek és előlegek hitelminősége ágazatok szerinti bontásban</t>
  </si>
  <si>
    <t>Birtokbavétellel és végrehajtással megszerzett biztosítékok</t>
  </si>
  <si>
    <t>Partnerkockázati kitettségek</t>
  </si>
  <si>
    <t>A partnerkockázati kitettség elemzése módszerenként</t>
  </si>
  <si>
    <t>CVA-kockázathoz kapcsolódó szavatolótőke-követelmények hatálya alá tartozó ügyletek</t>
  </si>
  <si>
    <t>Sztenderd módszer – Partnerkockázati kitettségek szabályozási kitettségi osztályok és kockázati súlyok szerint</t>
  </si>
  <si>
    <t>CCR5</t>
  </si>
  <si>
    <t>Partnerkockázati kitettségek biztosítékainak összetétele</t>
  </si>
  <si>
    <t>CCR6</t>
  </si>
  <si>
    <t>Hitelderivatíva-kitettségek</t>
  </si>
  <si>
    <t>Központi szerződő felekkel szembeni kitettségek</t>
  </si>
  <si>
    <t>Piaci kockázat a sztenderd módszer alapján</t>
  </si>
  <si>
    <t>Sztenderd módszer és a piaci kockázatra vonatkozó belső modellek alkalmazása</t>
  </si>
  <si>
    <t>IFRS9 hatás</t>
  </si>
  <si>
    <t>IFRS9</t>
  </si>
  <si>
    <r>
      <t>ebből: a túlzott tőkeáttétel kockázatától eltérő kockázatok kezelését célzó kiegészítő szavatolótőke-követelmény</t>
    </r>
    <r>
      <rPr>
        <vertAlign val="superscript"/>
        <sz val="8"/>
        <rFont val="Arial"/>
        <family val="2"/>
        <charset val="238"/>
      </rPr>
      <t>3</t>
    </r>
  </si>
  <si>
    <r>
      <rPr>
        <vertAlign val="superscript"/>
        <sz val="8"/>
        <rFont val="Arial"/>
        <family val="2"/>
        <charset val="238"/>
      </rPr>
      <t>3</t>
    </r>
    <r>
      <rPr>
        <sz val="8"/>
        <rFont val="Arial"/>
        <family val="2"/>
        <charset val="238"/>
      </rPr>
      <t xml:space="preserve"> Tőkepuffer nem került bevezetésre</t>
    </r>
  </si>
  <si>
    <r>
      <rPr>
        <vertAlign val="superscript"/>
        <sz val="8"/>
        <rFont val="Arial"/>
        <family val="2"/>
        <charset val="238"/>
      </rPr>
      <t>4</t>
    </r>
    <r>
      <rPr>
        <sz val="8"/>
        <rFont val="Arial"/>
        <family val="2"/>
        <charset val="238"/>
      </rPr>
      <t xml:space="preserve"> Nem releváns tőkepuffer</t>
    </r>
  </si>
  <si>
    <r>
      <rPr>
        <vertAlign val="superscript"/>
        <sz val="8"/>
        <color theme="1"/>
        <rFont val="Arial"/>
        <family val="2"/>
        <charset val="238"/>
      </rPr>
      <t>*</t>
    </r>
    <r>
      <rPr>
        <sz val="8"/>
        <color theme="1"/>
        <rFont val="Arial"/>
        <family val="2"/>
        <charset val="238"/>
      </rPr>
      <t xml:space="preserve"> A kiegészítő értékelési korrekció az egyszerűsített módszertan alapján kerül meghatározásra, amely alapján a megjelölt tételek mérlegértékének 0,1%-ával kerül a szavatoló tőke csökkentésre.</t>
    </r>
  </si>
  <si>
    <r>
      <t>Egyéb változások</t>
    </r>
    <r>
      <rPr>
        <vertAlign val="superscript"/>
        <sz val="8"/>
        <rFont val="Arial"/>
        <family val="2"/>
        <charset val="238"/>
      </rPr>
      <t>1</t>
    </r>
  </si>
  <si>
    <r>
      <rPr>
        <vertAlign val="superscript"/>
        <sz val="8"/>
        <rFont val="Arial"/>
        <family val="2"/>
        <charset val="238"/>
      </rPr>
      <t>1</t>
    </r>
    <r>
      <rPr>
        <sz val="8"/>
        <rFont val="Arial"/>
        <family val="2"/>
        <charset val="238"/>
      </rPr>
      <t xml:space="preserve"> Tartalmazza az IFRS 9 áttérési különbözetet</t>
    </r>
  </si>
  <si>
    <r>
      <t>ebből sztenderd módszer</t>
    </r>
    <r>
      <rPr>
        <vertAlign val="superscript"/>
        <sz val="8"/>
        <rFont val="Arial"/>
        <family val="2"/>
        <charset val="238"/>
      </rPr>
      <t>1</t>
    </r>
  </si>
  <si>
    <r>
      <rPr>
        <vertAlign val="superscript"/>
        <sz val="8"/>
        <color theme="1"/>
        <rFont val="Arial"/>
        <family val="2"/>
        <charset val="238"/>
      </rPr>
      <t>1</t>
    </r>
    <r>
      <rPr>
        <sz val="8"/>
        <color theme="1"/>
        <rFont val="Arial"/>
        <family val="2"/>
        <charset val="238"/>
      </rPr>
      <t xml:space="preserve"> a táblában bemutatott hitelkockázati RWA tartalmazza az IFRS9 nemzetközi pénzügyi beszámolási standard alkalmazásának hatását enyhítő átmeneti kiigazítást (575/2013 rendelet 473a cikke szerinti).</t>
    </r>
  </si>
  <si>
    <r>
      <t>A nyilvánosságra hozott pénzügyi kimutatások szerinti mérleg</t>
    </r>
    <r>
      <rPr>
        <b/>
        <vertAlign val="superscript"/>
        <sz val="8"/>
        <rFont val="Arial"/>
        <family val="2"/>
        <charset val="238"/>
      </rPr>
      <t>1</t>
    </r>
  </si>
  <si>
    <r>
      <rPr>
        <vertAlign val="superscript"/>
        <sz val="8"/>
        <color theme="1"/>
        <rFont val="Arial"/>
        <family val="2"/>
        <charset val="238"/>
      </rPr>
      <t>1</t>
    </r>
    <r>
      <rPr>
        <sz val="8"/>
        <color theme="1"/>
        <rFont val="Arial"/>
        <family val="2"/>
        <charset val="238"/>
      </rPr>
      <t xml:space="preserve"> Számviteli, a pénzügyi kimutatásokban közétett konszolidációs kör alapján készült</t>
    </r>
  </si>
  <si>
    <r>
      <rPr>
        <vertAlign val="superscript"/>
        <sz val="8"/>
        <color theme="1"/>
        <rFont val="Arial"/>
        <family val="2"/>
        <charset val="238"/>
      </rPr>
      <t>2</t>
    </r>
    <r>
      <rPr>
        <sz val="8"/>
        <color theme="1"/>
        <rFont val="Arial"/>
        <family val="2"/>
        <charset val="238"/>
      </rPr>
      <t xml:space="preserve"> A konszolidált mérlegben az IAS12 alapján kerül sor a halasztott adókövetelések illetve adókötelezettségek összegének meghatározására, ami nem veszi figyelembe a CRR által elvárt megbontást (jövőbeli nyereségtől függően érvényesíthető, illetve nem jövőbeli nyereségtől függően érvényesíthető, valamint átmeneti különbözetből származó, illetve nem átmeneti különbözetből származó besorolás). A szavatoló tőkében figyelembe vett halasztott adókövetelések (illetve adókötelezettségek) meghatározásakor az összes halasztott adókövetelést és adókötelezettséget a CRR szerinti alkategóriákra kerül megbontásra, majd az egyes CRR szerinti alkategórián belül kerül elvégzésre a halasztott adókövetelések és adókötelezettségek kiegyenlítése leányvállalatonként (melyre a 241/2014/EU számú RTS 14. cikk (2-3) bekezdése ad lehetőséget). Ezen módszertan alkalmazása nincs hatással a halaszott adókövetelések és adókötelezettségek különbözetének értékére.</t>
    </r>
  </si>
  <si>
    <r>
      <rPr>
        <vertAlign val="superscript"/>
        <sz val="8"/>
        <color theme="1"/>
        <rFont val="Arial"/>
        <family val="2"/>
        <charset val="238"/>
      </rPr>
      <t>3</t>
    </r>
    <r>
      <rPr>
        <sz val="8"/>
        <color theme="1"/>
        <rFont val="Arial"/>
        <family val="2"/>
        <charset val="238"/>
      </rPr>
      <t xml:space="preserve"> Szavatoló tőkébe beszámítható járulékos tőke értéke</t>
    </r>
  </si>
  <si>
    <r>
      <rPr>
        <vertAlign val="superscript"/>
        <sz val="8"/>
        <color theme="1"/>
        <rFont val="Arial"/>
        <family val="2"/>
        <charset val="238"/>
      </rPr>
      <t>4</t>
    </r>
    <r>
      <rPr>
        <sz val="8"/>
        <color theme="1"/>
        <rFont val="Arial"/>
        <family val="2"/>
        <charset val="238"/>
      </rPr>
      <t xml:space="preserve"> A CRR 81-88. cikkeit figyelembe véve</t>
    </r>
  </si>
  <si>
    <r>
      <t>Ebből: szavatoló tőkébe beszámítható</t>
    </r>
    <r>
      <rPr>
        <i/>
        <vertAlign val="superscript"/>
        <sz val="8"/>
        <rFont val="Arial"/>
        <family val="2"/>
        <charset val="238"/>
      </rPr>
      <t>4</t>
    </r>
  </si>
  <si>
    <t>Az 575/2013 rendelet 473a cikke szerinti, az IFRS9 nemzetközi pénzügyi beszámolási standard alkalmazásának hatását enyhítő átmeneti intézkedések hatása</t>
  </si>
  <si>
    <t>A piaci kockázat annak kockázata, hogy a piaci kockázati tényezők mozgása, beleértve a devizaárfolyamokat, árutőzsdei árakat, a kamatlábakat, hitelkockázati felárakat és a részvények árfolyamát, csökkenteni fogja a Csoport eredményét vagy a portfóliók értékét.</t>
  </si>
  <si>
    <t>* a táblában bemutatott kitettségértékek az 575/2013 EU rendelet 473a cikkével összhangban számolt értékek, így tartalmazzák az IFRS9 nemzetközi pénzügyi beszámolási standard alkalmazásának enyhítésére szolgáló átmeneti intézkedések hatását.</t>
  </si>
  <si>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</si>
  <si>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</si>
  <si>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</si>
  <si>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</si>
  <si>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</si>
  <si>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</si>
  <si>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</si>
  <si>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r>
      <rPr>
        <vertAlign val="superscript"/>
        <sz val="8"/>
        <rFont val="Arial"/>
        <family val="2"/>
        <charset val="238"/>
      </rPr>
      <t>2</t>
    </r>
    <r>
      <rPr>
        <sz val="8"/>
        <rFont val="Arial"/>
        <family val="2"/>
        <charset val="238"/>
      </rPr>
      <t>Az 575/2013 rendelet 473a cikke szerinti, az IFRS9 nemzetközi pénzügyi beszámolási standard alkalmazásának szavatolótőkére gyakorolt hatásának enyhítésére szolgáló átmeneti kiigazítás, illetve az egyéb átfogó jövedelemmel szemben valós értéken értékelt nem realizált nyereség vagy veszteség (szuverén kitettségekre vonatkozóan) hatása, összhangban a 873/2020 EU rendelet 1. cikk (6) bekezdésével.</t>
    </r>
  </si>
  <si>
    <t>OTP Csoport konszolidált nyilvánosságra hozatali dokumentuma</t>
  </si>
  <si>
    <t>-</t>
  </si>
  <si>
    <t>Céltartalékok</t>
  </si>
  <si>
    <t>Eredménnyel szemben kötelezően valósan értékelt hitelek</t>
  </si>
  <si>
    <t>Orosz Föderáció</t>
  </si>
  <si>
    <t>Ukrajna</t>
  </si>
  <si>
    <t>Nemteljesítő hitelek és előlegek nyitó állománya - 2021.12.31</t>
  </si>
  <si>
    <t>Nemteljesítő hitelek és előlegek záró állománya - 2022.12.31  (6 =1 + 2 - 3 - 4 + 5)</t>
  </si>
  <si>
    <t>Ebből: a szavatoló tőkébe beszámítható járulékos és alárendelt kölcsöntőke3</t>
  </si>
  <si>
    <t>Ebből: a konszolidált járulékos tőkében figyelembe vehető leányvállalatok által kibocsátott tőkeinstrumentumok4</t>
  </si>
  <si>
    <t>Ebből: Jövőbeli nyereségtől függően érvényesíthető, nem átmeneti különbözetből származó2</t>
  </si>
  <si>
    <t>Ebből: Jövőbeli nyereségtől függően érvényesíthető, átmeneti különbözetből származó2</t>
  </si>
  <si>
    <t>Ebből: szavatoló tőkéből levonandó</t>
  </si>
  <si>
    <t>Vissza a Tartalomjegyzékre</t>
  </si>
  <si>
    <t>A Bankcsoport tőkemegfeleléssel kapcsolatos számításai IFRS szabályok szerinti adatok alapján készültek. A szavatoló tőke kiszámítása során a prudenciális szűrők és levonások a CRR-rel összehangban kerültek alkalmazásra. A Bankcsoport a szabályozói tőkekövetelményének meghatározásához a hitelezési és piaci kockázatok esetében a sztenderd módszert, míg a működési kockázatok esetében a fejlett mérési módszert (AMA) és az alapmutató módszert (BIA) alkalmazza.</t>
  </si>
  <si>
    <t>Az utolsó beszámolási időszak óta nemteljesítővé (defaulted) vált hitelek</t>
  </si>
  <si>
    <t>ebből: anticiklikus pufferkövetelmény</t>
  </si>
  <si>
    <t>A táblázat a CRR 178. cikknek definició szerinti "nemteljesítő" hitelek állományváltozását tartalmazza.</t>
  </si>
  <si>
    <r>
      <t xml:space="preserve">A különböző konszolidációs körökből (számviteli és prudenciális) fakadó eltérés 2023. június 30-áre vonatkozóan a szavatoló tőkét érintő levonások közül a következőket érinti:  (1) kiegészítő értékelési korrekció; (2) immateriális javak; (3) visszavásárolt saját részvények; (4) jövőbeli nyereségtől függően érvényesíthető, nem átmeneti különbözetből eredő halasztott adókövetelések.
(1) A </t>
    </r>
    <r>
      <rPr>
        <b/>
        <sz val="8"/>
        <rFont val="Arial"/>
        <family val="2"/>
      </rPr>
      <t xml:space="preserve">kiegészítő értékelési korrekció </t>
    </r>
    <r>
      <rPr>
        <sz val="8"/>
        <rFont val="Arial"/>
        <family val="2"/>
      </rPr>
      <t xml:space="preserve">esetében a csoport az egyszerűsített módszertant alkalmazza, amely szerint a valós értéken értékelt eszközök és kötelezettségek könyv szerinti értékének 0,1%-ával kell csökkenteni a szavatoló tőkét. A pénzügyi kimutatásokban közzétett − számviteli (IFRS) − mérleg alapján számított kiegészítő értékelési korrekció 4 031 millió forint, míg a prudenciális konszolidációs körre vonatkozó mérleg esetében 4 022 millió forint 2023. június 30-án.
(2) A számviteli konszolidációs körre számított szavatoló tőke esetén </t>
    </r>
    <r>
      <rPr>
        <b/>
        <sz val="8"/>
        <rFont val="Arial"/>
        <family val="2"/>
      </rPr>
      <t xml:space="preserve">az immateriális javak miatti levonások </t>
    </r>
    <r>
      <rPr>
        <sz val="8"/>
        <rFont val="Arial"/>
        <family val="2"/>
      </rPr>
      <t xml:space="preserve">összege 177 312 millió forint. A prudenciális konszolidációs körre vonatkozó szavatoló tőke esetén az immateriális javak miatti levonások összege 167  171 millió forint.
(3) A számviteli konszolidációs körre számított szavatoló tőke esetén a </t>
    </r>
    <r>
      <rPr>
        <b/>
        <sz val="8"/>
        <rFont val="Arial"/>
        <family val="2"/>
      </rPr>
      <t>visszavásárolt saját részvények miatti levonások</t>
    </r>
    <r>
      <rPr>
        <sz val="8"/>
        <rFont val="Arial"/>
        <family val="2"/>
      </rPr>
      <t xml:space="preserve"> összege 132 844 millió forint. A prudenciális konszolidációs körre vonatkozó szavatoló tőke esetén a visszavásárolt saját részvények miatti levonások összege 15 000 millió forint.
(4) A számviteli konszolidációs körre számított szavatoló tőke esetén </t>
    </r>
    <r>
      <rPr>
        <b/>
        <sz val="8"/>
        <rFont val="Arial"/>
        <family val="2"/>
      </rPr>
      <t>a jövőbeli nyereségtől függően érvényesíthető, nem átmeneti különbözetből eredő halasztott adókövetelések miatti levonások</t>
    </r>
    <r>
      <rPr>
        <sz val="8"/>
        <rFont val="Arial"/>
        <family val="2"/>
      </rPr>
      <t xml:space="preserve"> összege 39 649 millió forint, míg a prudenciális konszolidációs körre vonatkozó szavatoló tőke esetén 39 561 millió forint.</t>
    </r>
  </si>
  <si>
    <r>
      <t>A</t>
    </r>
    <r>
      <rPr>
        <b/>
        <sz val="10"/>
        <color theme="1"/>
        <rFont val="Calibri"/>
        <family val="2"/>
        <scheme val="minor"/>
      </rPr>
      <t xml:space="preserve"> következő táblázat a prudenciális konszolidációs körre számított szavatoló tőke levezetést tartalmazza. A számviteli konszolidációs körre számított szavatoló tőke 3 951 088 millió forint, a tőkemegfelelési mutató 17,5%, az elsődleges alapvető tőkemegfelelési mutató 15,2%, a 2023. első félévi eredmény figyelembe vétele mellett.</t>
    </r>
  </si>
  <si>
    <r>
      <rPr>
        <b/>
        <u/>
        <sz val="8"/>
        <rFont val="Arial"/>
        <family val="2"/>
        <charset val="238"/>
      </rPr>
      <t>Tőkeáttételi mutató változása:</t>
    </r>
    <r>
      <rPr>
        <sz val="8"/>
        <rFont val="Arial"/>
        <family val="2"/>
        <charset val="238"/>
      </rPr>
      <t xml:space="preserve"> A tőkeáttételi mutató 107 bázisponttal csökkent az elmúlt egy évben, főként a teljes kitettség mérték növekedése miatt. A kitettség növekedését az organikus növekedés és az akvizciók (Alpha, NKBM és Ipoteka Bank megvásárlása) együttesen okozták.
A tőkeáttételi mutató minimum szintje 3%. Tekintettel arra, hogy az OTP Csoport tőkeáttételi mutatója jelentősen meghaladja a 3%-ot, ezért a Bank jelenleg nem tervez azonnali lépéseket a tőkeáttételi kockázat csökkentésére. A Bankcsoport negyedévente monitorozza és tájékoztatja az Eszköz-Forrás Bizottságot a tőkeáttételi mutató értékéről. Amennyiben a mutató értéke kritikus szintet ér el, az Eszköz-Forrás Bizottság felkéri az illetékes szakterületek akcióterv kidolgozására a túlzott tőkeáttétel kezelésére.</t>
    </r>
  </si>
  <si>
    <r>
      <rPr>
        <vertAlign val="superscript"/>
        <sz val="8"/>
        <rFont val="Arial"/>
        <family val="2"/>
        <charset val="238"/>
      </rPr>
      <t>1</t>
    </r>
    <r>
      <rPr>
        <sz val="8"/>
        <rFont val="Arial"/>
        <family val="2"/>
        <charset val="238"/>
      </rPr>
      <t>Az eredménytartalék tartalmazza a 2023. első félévi pozitív eredményt. A tárgyévi eredményből a várhatóan kifizetenedő osztalék levonásra kerül. A végleges osztalékösszeget a Közgyűlés hagyja jóvá.</t>
    </r>
  </si>
  <si>
    <t>Likviditási ráta számításához az OTP csak az LCR-táblában szereplő tételeket használja fel.  A Bankcsoport likviditási tartalékai (HQLA) 2023 második negyedévében 710 millió euróval (3%-kal) emelkedtek, míg a nettó likviditáskiáramlás 87 millió euróval (0,7%-kal) csökkent. A szabályozói limit fölötti többlet mértéke az előző negyedévhez képest mintegy 800 millió euróval volt magasabb az azt megelőző negyedévhez képest. A csoport konszolidált LCR mutatója 7 százalékponttal, 204%-ra nőtt, amelynek fő oka a hozamok és árfolyamok kedvező változása, valamint a negyedév során megvalósult tőkepiaci kibocsátások . A likviditási tartalékok kockázati profilhoz viszonyított mértéke javult, ezáltal továbbra is megnyugtató fedezetet jelentenek a potenciálisan felmerülő likviditási kockázati eseményekre.</t>
  </si>
  <si>
    <t>Amortizált bekerülési értéken értékelt hitelek</t>
  </si>
  <si>
    <t>Használatijog-eszköz</t>
  </si>
  <si>
    <t>Halasztott adóeszközök</t>
  </si>
  <si>
    <t>Tényleges nyereségadó-követelések</t>
  </si>
  <si>
    <t>Tényleges nyereségadó-kötelezettségek</t>
  </si>
  <si>
    <t>Értékesítésre tartott eszközökhöz közvetlenül kapcsolódó kötelezettségek</t>
  </si>
  <si>
    <t>Értékesítésre tartott eszközök</t>
  </si>
  <si>
    <t>Nemzeti Kormányokkal,  Nemzeti Bankokkal és egyéb bankokkal szembeni kötelezettségek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</si>
</sst>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_-;\-* #,##0_-;_-* &quot;-&quot;??_-;_-@_-"/>
    <numFmt numFmtId="165" formatCode="#,##0.0"/>
    <numFmt numFmtId="166" formatCode="0.0%"/>
    <numFmt numFmtId="167" formatCode="_-* #,##0.00\ _F_t_-;\-* #,##0.00\ _F_t_-;_-* &quot;-&quot;??\ _F_t_-;_-@_-"/>
    <numFmt numFmtId="168" formatCode="_-* #,##0\ _€_-;\-* #,##0\ _€_-;_-* &quot;-&quot;\ _€_-;_-@_-"/>
    <numFmt numFmtId="169" formatCode="_-* #,##0.00\ _€_-;\-* #,##0.00\ _€_-;_-* &quot;-&quot;??\ _€_-;_-@_-"/>
    <numFmt numFmtId="170" formatCode="_-* #,##0\ &quot;€&quot;_-;\-* #,##0\ &quot;€&quot;_-;_-* &quot;-&quot;\ &quot;€&quot;_-;_-@_-"/>
    <numFmt numFmtId="171" formatCode="_-* #,##0.00\ &quot;€&quot;_-;\-* #,##0.00\ &quot;€&quot;_-;_-* &quot;-&quot;??\ &quot;€&quot;_-;_-@_-"/>
    <numFmt numFmtId="172" formatCode="0.0"/>
    <numFmt numFmtId="173" formatCode="yyyy\-mm\-dd;@"/>
    <numFmt numFmtId="174" formatCode="0.0000"/>
  </numFmts>
  <fonts count="89">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vertAlign val="superscript"/>
      <sz val="8"/>
      <name val="Arial"/>
      <family val="2"/>
      <charset val="238"/>
    </font>
    <font>
      <sz val="10"/>
      <color rgb="FF000000"/>
      <name val="Arial"/>
      <family val="2"/>
      <charset val="238"/>
    </font>
    <font>
      <sz val="8"/>
      <color rgb="FF000000"/>
      <name val="Arial"/>
      <family val="2"/>
      <charset val="238"/>
    </font>
    <font>
      <i/>
      <sz val="8"/>
      <name val="Arial"/>
      <family val="2"/>
      <charset val="238"/>
    </font>
    <font>
      <i/>
      <sz val="8"/>
      <color theme="1"/>
      <name val="Arial"/>
      <family val="2"/>
      <charset val="238"/>
    </font>
    <font>
      <b/>
      <sz val="8"/>
      <color rgb="FF000000"/>
      <name val="Arial"/>
      <family val="2"/>
      <charset val="238"/>
    </font>
    <font>
      <b/>
      <vertAlign val="superscript"/>
      <sz val="8"/>
      <name val="Arial"/>
      <family val="2"/>
      <charset val="238"/>
    </font>
    <font>
      <b/>
      <sz val="9"/>
      <name val="Arial"/>
      <family val="2"/>
      <charset val="238"/>
    </font>
    <font>
      <u/>
      <sz val="11"/>
      <color theme="1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i/>
      <vertAlign val="superscript"/>
      <sz val="8"/>
      <name val="Arial"/>
      <family val="2"/>
      <charset val="238"/>
    </font>
    <font>
      <sz val="10"/>
      <name val="Arial"/>
      <family val="2"/>
      <charset val="238"/>
    </font>
    <font>
      <sz val="11"/>
      <name val="Times New Roman"/>
      <family val="1"/>
      <charset val="238"/>
    </font>
    <font>
      <sz val="10"/>
      <name val="Times New Roman"/>
      <family val="1"/>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u/>
      <sz val="9.6"/>
      <color indexed="36"/>
      <name val="TimesHU"/>
      <charset val="238"/>
    </font>
    <font>
      <u/>
      <sz val="9"/>
      <color indexed="12"/>
      <name val="Times New Roman"/>
      <family val="1"/>
    </font>
    <font>
      <sz val="10"/>
      <color indexed="8"/>
      <name val="Arial"/>
      <family val="2"/>
    </font>
    <font>
      <sz val="10"/>
      <color indexed="8"/>
      <name val="Arial"/>
      <family val="2"/>
      <charset val="238"/>
    </font>
    <font>
      <b/>
      <sz val="12"/>
      <color indexed="8"/>
      <name val="Arial"/>
      <family val="2"/>
      <charset val="238"/>
    </font>
    <font>
      <b/>
      <sz val="10"/>
      <color indexed="8"/>
      <name val="Arial"/>
      <family val="2"/>
    </font>
    <font>
      <sz val="10"/>
      <name val="Arial"/>
      <family val="2"/>
    </font>
    <font>
      <sz val="10"/>
      <name val="MS Sans Serif"/>
      <family val="2"/>
      <charset val="238"/>
    </font>
    <font>
      <b/>
      <sz val="10"/>
      <color indexed="39"/>
      <name val="Arial"/>
      <family val="2"/>
    </font>
    <font>
      <sz val="10"/>
      <color indexed="39"/>
      <name val="Arial"/>
      <family val="2"/>
    </font>
    <font>
      <sz val="19"/>
      <color indexed="48"/>
      <name val="Arial"/>
      <family val="2"/>
      <charset val="238"/>
    </font>
    <font>
      <sz val="10"/>
      <color indexed="10"/>
      <name val="Arial"/>
      <family val="2"/>
    </font>
    <font>
      <sz val="11"/>
      <color indexed="8"/>
      <name val="Calibri"/>
      <family val="2"/>
    </font>
    <font>
      <b/>
      <sz val="20"/>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u/>
      <sz val="11"/>
      <color theme="10"/>
      <name val="Calibri"/>
      <family val="2"/>
      <charset val="238"/>
      <scheme val="minor"/>
    </font>
    <font>
      <sz val="10"/>
      <color theme="1"/>
      <name val="Calibri"/>
      <family val="2"/>
      <scheme val="minor"/>
    </font>
    <font>
      <b/>
      <sz val="10"/>
      <color theme="1"/>
      <name val="Calibri"/>
      <family val="2"/>
      <scheme val="minor"/>
    </font>
    <font>
      <b/>
      <u/>
      <sz val="8"/>
      <name val="Arial"/>
      <family val="2"/>
      <charset val="238"/>
    </font>
  </fonts>
  <fills count="7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0"/>
        <bgColor indexed="64"/>
      </patternFill>
    </fill>
    <fill>
      <patternFill patternType="solid">
        <fgColor indexed="40"/>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41"/>
      </patternFill>
    </fill>
    <fill>
      <patternFill patternType="solid">
        <fgColor indexed="43"/>
      </patternFill>
    </fill>
    <fill>
      <patternFill patternType="solid">
        <fgColor indexed="9"/>
        <bgColor indexed="64"/>
      </patternFill>
    </fill>
    <fill>
      <patternFill patternType="solid">
        <fgColor indexed="45"/>
        <bgColor indexed="64"/>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26"/>
        <bgColor indexed="64"/>
      </patternFill>
    </fill>
    <fill>
      <patternFill patternType="solid">
        <fgColor indexed="15"/>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mediumGray">
        <fgColor indexed="45"/>
        <bgColor indexed="9"/>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12"/>
      </patternFill>
    </fill>
    <fill>
      <patternFill patternType="solid">
        <fgColor indexed="54"/>
      </patternFill>
    </fill>
    <fill>
      <patternFill patternType="solid">
        <fgColor indexed="23"/>
      </patternFill>
    </fill>
    <fill>
      <patternFill patternType="solid">
        <fgColor indexed="9"/>
      </patternFill>
    </fill>
    <fill>
      <patternFill patternType="solid">
        <fgColor indexed="20"/>
      </patternFill>
    </fill>
  </fills>
  <borders count="53">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41"/>
      </left>
      <right style="thin">
        <color indexed="48"/>
      </right>
      <top style="medium">
        <color indexed="41"/>
      </top>
      <bottom style="thin">
        <color indexed="48"/>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s>
  <cellStyleXfs count="2895">
    <xf numFmtId="0" fontId="0" fillId="0" borderId="0"/>
    <xf numFmtId="9" fontId="5" fillId="0" borderId="0" applyFont="0" applyFill="0" applyBorder="0" applyAlignment="0" applyProtection="0"/>
    <xf numFmtId="0" fontId="6" fillId="0" borderId="0"/>
    <xf numFmtId="0" fontId="18" fillId="0" borderId="0">
      <alignment horizontal="left" vertical="center" wrapText="1"/>
    </xf>
    <xf numFmtId="0" fontId="25" fillId="0" borderId="0" applyNumberFormat="0" applyFill="0" applyBorder="0" applyAlignment="0" applyProtection="0"/>
    <xf numFmtId="0" fontId="4" fillId="0" borderId="0"/>
    <xf numFmtId="167" fontId="4"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0" fontId="3" fillId="0" borderId="0"/>
    <xf numFmtId="0" fontId="2" fillId="0" borderId="0"/>
    <xf numFmtId="167" fontId="2" fillId="0" borderId="0" applyFont="0" applyFill="0" applyBorder="0" applyAlignment="0" applyProtection="0"/>
    <xf numFmtId="0" fontId="2" fillId="0" borderId="0"/>
    <xf numFmtId="0" fontId="1" fillId="0" borderId="0"/>
    <xf numFmtId="0" fontId="33" fillId="0" borderId="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7"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8" fillId="9" borderId="29" applyNumberFormat="0" applyAlignment="0" applyProtection="0"/>
    <xf numFmtId="0" fontId="39" fillId="0" borderId="0" applyNumberFormat="0" applyFill="0" applyBorder="0" applyAlignment="0" applyProtection="0"/>
    <xf numFmtId="0" fontId="40" fillId="0" borderId="30" applyNumberFormat="0" applyFill="0" applyAlignment="0" applyProtection="0"/>
    <xf numFmtId="0" fontId="41" fillId="0" borderId="31" applyNumberFormat="0" applyFill="0" applyAlignment="0" applyProtection="0"/>
    <xf numFmtId="0" fontId="42" fillId="0" borderId="32" applyNumberFormat="0" applyFill="0" applyAlignment="0" applyProtection="0"/>
    <xf numFmtId="0" fontId="42" fillId="0" borderId="0" applyNumberFormat="0" applyFill="0" applyBorder="0" applyAlignment="0" applyProtection="0"/>
    <xf numFmtId="0" fontId="43" fillId="18" borderId="33" applyNumberFormat="0" applyAlignment="0" applyProtection="0"/>
    <xf numFmtId="0" fontId="44" fillId="0" borderId="0" applyNumberFormat="0" applyFill="0" applyBorder="0" applyAlignment="0" applyProtection="0"/>
    <xf numFmtId="0" fontId="53" fillId="0" borderId="0" applyNumberFormat="0" applyFill="0" applyBorder="0" applyAlignment="0" applyProtection="0">
      <alignment vertical="top"/>
      <protection locked="0"/>
    </xf>
    <xf numFmtId="0" fontId="45" fillId="0" borderId="34" applyNumberFormat="0" applyFill="0" applyAlignment="0" applyProtection="0"/>
    <xf numFmtId="0" fontId="54" fillId="0" borderId="0" applyNumberFormat="0" applyFill="0" applyBorder="0" applyAlignment="0" applyProtection="0">
      <alignment vertical="top"/>
      <protection locked="0"/>
    </xf>
    <xf numFmtId="0" fontId="36" fillId="19" borderId="35" applyNumberFormat="0" applyFont="0" applyAlignment="0" applyProtection="0"/>
    <xf numFmtId="0" fontId="36" fillId="19" borderId="35" applyNumberFormat="0" applyFont="0" applyAlignment="0" applyProtection="0"/>
    <xf numFmtId="0" fontId="37"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46" fillId="6" borderId="0" applyNumberFormat="0" applyBorder="0" applyAlignment="0" applyProtection="0"/>
    <xf numFmtId="0" fontId="47" fillId="24" borderId="36" applyNumberFormat="0" applyAlignment="0" applyProtection="0"/>
    <xf numFmtId="0" fontId="48" fillId="0" borderId="0" applyNumberFormat="0" applyFill="0" applyBorder="0" applyAlignment="0" applyProtection="0"/>
    <xf numFmtId="168" fontId="33" fillId="0" borderId="0" applyFont="0" applyFill="0" applyBorder="0" applyAlignment="0" applyProtection="0"/>
    <xf numFmtId="169" fontId="33" fillId="0" borderId="0" applyFont="0" applyFill="0" applyBorder="0" applyAlignment="0" applyProtection="0"/>
    <xf numFmtId="170" fontId="33" fillId="0" borderId="0" applyFont="0" applyFill="0" applyBorder="0" applyAlignment="0" applyProtection="0"/>
    <xf numFmtId="171" fontId="33" fillId="0" borderId="0" applyFont="0" applyFill="0" applyBorder="0" applyAlignment="0" applyProtection="0"/>
    <xf numFmtId="0" fontId="55" fillId="0" borderId="0" applyFill="0">
      <alignment horizontal="left" vertical="center" wrapText="1"/>
    </xf>
    <xf numFmtId="0" fontId="3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6" fillId="0" borderId="0">
      <alignment horizontal="left" vertical="center" wrapText="1"/>
    </xf>
    <xf numFmtId="0" fontId="33" fillId="0" borderId="0"/>
    <xf numFmtId="0" fontId="34" fillId="0" borderId="0"/>
    <xf numFmtId="0" fontId="33" fillId="0" borderId="0"/>
    <xf numFmtId="0" fontId="56" fillId="0" borderId="0">
      <alignment horizontal="left" vertical="center" wrapText="1"/>
    </xf>
    <xf numFmtId="0" fontId="56" fillId="0" borderId="0">
      <alignment horizontal="left" vertical="center" wrapText="1"/>
    </xf>
    <xf numFmtId="0" fontId="56" fillId="0" borderId="0">
      <alignment horizontal="left" vertical="center" wrapText="1"/>
    </xf>
    <xf numFmtId="0" fontId="56" fillId="0" borderId="0">
      <alignment horizontal="left" vertical="center" wrapText="1"/>
    </xf>
    <xf numFmtId="0" fontId="56" fillId="0" borderId="0">
      <alignment horizontal="left" vertical="center" wrapText="1"/>
    </xf>
    <xf numFmtId="0" fontId="33" fillId="0" borderId="0"/>
    <xf numFmtId="0" fontId="49" fillId="0" borderId="37" applyNumberFormat="0" applyFill="0" applyAlignment="0" applyProtection="0"/>
    <xf numFmtId="0" fontId="50" fillId="5" borderId="0" applyNumberFormat="0" applyBorder="0" applyAlignment="0" applyProtection="0"/>
    <xf numFmtId="4" fontId="58" fillId="25" borderId="0" applyNumberFormat="0" applyProtection="0">
      <alignment horizontal="left" vertical="center" indent="1"/>
    </xf>
    <xf numFmtId="4" fontId="55" fillId="26" borderId="38" applyNumberFormat="0" applyProtection="0">
      <alignment horizontal="right" vertical="center"/>
    </xf>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9" borderId="38" applyNumberFormat="0" applyProtection="0">
      <alignment horizontal="left" vertical="center" indent="1"/>
    </xf>
    <xf numFmtId="4" fontId="55" fillId="30" borderId="38" applyNumberFormat="0" applyProtection="0">
      <alignment horizontal="right" vertical="center"/>
    </xf>
    <xf numFmtId="4" fontId="57" fillId="28" borderId="38" applyNumberFormat="0" applyProtection="0">
      <alignment horizontal="left" vertical="center" indent="1"/>
    </xf>
    <xf numFmtId="0" fontId="55" fillId="25" borderId="38" applyNumberFormat="0" applyProtection="0">
      <alignment horizontal="left" vertical="top" indent="1"/>
    </xf>
    <xf numFmtId="0" fontId="51" fillId="31" borderId="0" applyNumberFormat="0" applyBorder="0" applyAlignment="0" applyProtection="0"/>
    <xf numFmtId="9" fontId="59" fillId="32" borderId="39" applyFont="0">
      <alignment horizontal="right"/>
    </xf>
    <xf numFmtId="0" fontId="52" fillId="24" borderId="29"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27" borderId="38" applyNumberFormat="0" applyProtection="0">
      <alignment horizontal="left" vertical="center" indent="1"/>
    </xf>
    <xf numFmtId="0" fontId="33" fillId="0" borderId="0"/>
    <xf numFmtId="4" fontId="56" fillId="30" borderId="0" applyNumberFormat="0" applyProtection="0">
      <alignment horizontal="left" vertical="center" indent="1"/>
    </xf>
    <xf numFmtId="0" fontId="33" fillId="0" borderId="0"/>
    <xf numFmtId="0" fontId="33" fillId="0" borderId="0"/>
    <xf numFmtId="4" fontId="56" fillId="25" borderId="0" applyNumberFormat="0" applyProtection="0">
      <alignment horizontal="left" vertical="center" indent="1"/>
    </xf>
    <xf numFmtId="0" fontId="33" fillId="0" borderId="0"/>
    <xf numFmtId="0" fontId="33" fillId="0" borderId="0"/>
    <xf numFmtId="0" fontId="33" fillId="0" borderId="0"/>
    <xf numFmtId="0" fontId="33" fillId="0" borderId="0"/>
    <xf numFmtId="0" fontId="33" fillId="0" borderId="0"/>
    <xf numFmtId="4" fontId="57" fillId="27" borderId="0" applyNumberFormat="0" applyProtection="0">
      <alignment horizontal="left" vertical="center" indent="1"/>
    </xf>
    <xf numFmtId="4" fontId="57" fillId="27" borderId="0"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0" fontId="33" fillId="0" borderId="0"/>
    <xf numFmtId="0" fontId="33" fillId="0" borderId="0"/>
    <xf numFmtId="0" fontId="33" fillId="0" borderId="0"/>
    <xf numFmtId="4" fontId="56" fillId="25" borderId="0" applyNumberFormat="0" applyProtection="0">
      <alignment horizontal="left" vertical="center" indent="1"/>
    </xf>
    <xf numFmtId="0" fontId="33" fillId="0" borderId="0"/>
    <xf numFmtId="4" fontId="56" fillId="25" borderId="0" applyNumberFormat="0" applyProtection="0">
      <alignment horizontal="left" vertical="center" indent="1"/>
    </xf>
    <xf numFmtId="0" fontId="33" fillId="0" borderId="0"/>
    <xf numFmtId="0" fontId="33" fillId="0" borderId="0"/>
    <xf numFmtId="0" fontId="33" fillId="28" borderId="38"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0" fontId="33" fillId="0" borderId="0"/>
    <xf numFmtId="0" fontId="33" fillId="0" borderId="0"/>
    <xf numFmtId="0" fontId="33" fillId="28" borderId="38" applyNumberFormat="0" applyProtection="0">
      <alignment horizontal="left" vertical="top" indent="1"/>
    </xf>
    <xf numFmtId="0" fontId="33" fillId="0" borderId="0"/>
    <xf numFmtId="0" fontId="33" fillId="29" borderId="38" applyNumberFormat="0" applyProtection="0">
      <alignment horizontal="left" vertical="center" indent="1"/>
    </xf>
    <xf numFmtId="0" fontId="33" fillId="0" borderId="0"/>
    <xf numFmtId="0" fontId="33" fillId="0" borderId="0"/>
    <xf numFmtId="0" fontId="33" fillId="27" borderId="38"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4" fontId="56" fillId="30" borderId="0" applyNumberFormat="0" applyProtection="0">
      <alignment horizontal="left" vertical="center" indent="1"/>
    </xf>
    <xf numFmtId="0" fontId="33" fillId="0" borderId="0"/>
    <xf numFmtId="0" fontId="33" fillId="0" borderId="0"/>
    <xf numFmtId="0" fontId="33" fillId="29" borderId="38" applyNumberFormat="0" applyProtection="0">
      <alignment horizontal="left" vertical="center" indent="1"/>
    </xf>
    <xf numFmtId="0" fontId="33" fillId="0" borderId="0"/>
    <xf numFmtId="0" fontId="33" fillId="29" borderId="38" applyNumberFormat="0" applyProtection="0">
      <alignment horizontal="left" vertical="top" indent="1"/>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4" fontId="55" fillId="13" borderId="38" applyNumberFormat="0" applyProtection="0">
      <alignment horizontal="right" vertical="center"/>
    </xf>
    <xf numFmtId="4" fontId="55" fillId="5" borderId="38" applyNumberFormat="0" applyProtection="0">
      <alignment horizontal="right" vertical="center"/>
    </xf>
    <xf numFmtId="0" fontId="33" fillId="25" borderId="38" applyNumberFormat="0" applyProtection="0">
      <alignment horizontal="left" vertical="top" indent="1"/>
    </xf>
    <xf numFmtId="4" fontId="62" fillId="30" borderId="38" applyNumberFormat="0" applyProtection="0">
      <alignment horizontal="right" vertical="center"/>
    </xf>
    <xf numFmtId="0" fontId="33" fillId="0" borderId="0"/>
    <xf numFmtId="4" fontId="64" fillId="30" borderId="38" applyNumberFormat="0" applyProtection="0">
      <alignment horizontal="right" vertical="center"/>
    </xf>
    <xf numFmtId="0" fontId="33" fillId="0" borderId="0"/>
    <xf numFmtId="4" fontId="56" fillId="30" borderId="0" applyNumberFormat="0" applyProtection="0">
      <alignment horizontal="left" vertical="center" indent="1"/>
    </xf>
    <xf numFmtId="0" fontId="33" fillId="0" borderId="0"/>
    <xf numFmtId="4" fontId="55" fillId="37" borderId="38" applyNumberFormat="0" applyProtection="0">
      <alignment horizontal="left" vertical="center" indent="1"/>
    </xf>
    <xf numFmtId="0" fontId="33" fillId="28" borderId="38" applyNumberFormat="0" applyProtection="0">
      <alignment horizontal="left" vertical="center" indent="1"/>
    </xf>
    <xf numFmtId="4" fontId="55" fillId="23" borderId="38" applyNumberFormat="0" applyProtection="0">
      <alignment horizontal="right" vertical="center"/>
    </xf>
    <xf numFmtId="0" fontId="33" fillId="27" borderId="38" applyNumberFormat="0" applyProtection="0">
      <alignment horizontal="left" vertical="center" indent="1"/>
    </xf>
    <xf numFmtId="0" fontId="33" fillId="28" borderId="38" applyNumberFormat="0" applyProtection="0">
      <alignment horizontal="left" vertical="top" indent="1"/>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5" fillId="37" borderId="38" applyNumberFormat="0" applyProtection="0">
      <alignment horizontal="left" vertical="top" indent="1"/>
    </xf>
    <xf numFmtId="4" fontId="55" fillId="22" borderId="38" applyNumberFormat="0" applyProtection="0">
      <alignment horizontal="right" vertical="center"/>
    </xf>
    <xf numFmtId="4" fontId="55" fillId="21" borderId="38" applyNumberFormat="0" applyProtection="0">
      <alignment horizontal="right" vertical="center"/>
    </xf>
    <xf numFmtId="4" fontId="55" fillId="35" borderId="38" applyNumberFormat="0" applyProtection="0">
      <alignment horizontal="righ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4" fontId="56" fillId="30" borderId="0" applyNumberFormat="0" applyProtection="0">
      <alignment horizontal="left" vertical="center" indent="1"/>
    </xf>
    <xf numFmtId="0" fontId="33" fillId="0" borderId="0"/>
    <xf numFmtId="0" fontId="33" fillId="0" borderId="0"/>
    <xf numFmtId="0" fontId="33" fillId="27" borderId="38" applyNumberFormat="0" applyProtection="0">
      <alignment horizontal="left" vertical="top" indent="1"/>
    </xf>
    <xf numFmtId="4" fontId="61" fillId="34" borderId="38" applyNumberFormat="0" applyProtection="0">
      <alignment vertical="center"/>
    </xf>
    <xf numFmtId="0" fontId="33" fillId="0" borderId="0"/>
    <xf numFmtId="0" fontId="33" fillId="0" borderId="0"/>
    <xf numFmtId="4" fontId="56" fillId="25" borderId="0" applyNumberFormat="0" applyProtection="0">
      <alignment horizontal="left" vertical="center" indent="1"/>
    </xf>
    <xf numFmtId="0" fontId="33" fillId="0" borderId="0"/>
    <xf numFmtId="0" fontId="33" fillId="0" borderId="0"/>
    <xf numFmtId="4" fontId="57" fillId="27" borderId="0" applyNumberFormat="0" applyProtection="0">
      <alignment horizontal="left" vertical="center" indent="1"/>
    </xf>
    <xf numFmtId="4" fontId="56" fillId="30" borderId="0" applyNumberFormat="0" applyProtection="0">
      <alignment horizontal="left" vertical="center" indent="1"/>
    </xf>
    <xf numFmtId="0" fontId="33" fillId="25" borderId="38" applyNumberFormat="0" applyProtection="0">
      <alignment horizontal="left" vertical="top" indent="1"/>
    </xf>
    <xf numFmtId="0" fontId="33" fillId="0" borderId="0"/>
    <xf numFmtId="0" fontId="33" fillId="0" borderId="0"/>
    <xf numFmtId="4" fontId="55" fillId="26" borderId="38" applyNumberFormat="0" applyProtection="0">
      <alignment horizontal="left" vertical="center" indent="1"/>
    </xf>
    <xf numFmtId="4" fontId="58" fillId="36" borderId="43" applyNumberFormat="0" applyProtection="0">
      <alignment horizontal="left" vertical="center" indent="1"/>
    </xf>
    <xf numFmtId="0" fontId="33" fillId="0" borderId="0"/>
    <xf numFmtId="0" fontId="33" fillId="0" borderId="0"/>
    <xf numFmtId="0" fontId="33" fillId="27" borderId="38" applyNumberFormat="0" applyProtection="0">
      <alignment horizontal="left" vertical="center" indent="1"/>
    </xf>
    <xf numFmtId="0" fontId="33" fillId="0" borderId="0"/>
    <xf numFmtId="0" fontId="33" fillId="0" borderId="0"/>
    <xf numFmtId="0" fontId="33" fillId="29" borderId="38" applyNumberFormat="0" applyProtection="0">
      <alignment horizontal="left" vertical="top" indent="1"/>
    </xf>
    <xf numFmtId="4" fontId="56" fillId="25" borderId="0" applyNumberFormat="0" applyProtection="0">
      <alignment horizontal="left" vertical="center" indent="1"/>
    </xf>
    <xf numFmtId="0" fontId="33" fillId="29" borderId="38" applyNumberFormat="0" applyProtection="0">
      <alignment horizontal="left" vertical="top" indent="1"/>
    </xf>
    <xf numFmtId="4" fontId="63" fillId="38" borderId="0" applyNumberFormat="0" applyProtection="0">
      <alignment horizontal="left" vertical="center" indent="1"/>
    </xf>
    <xf numFmtId="4" fontId="57" fillId="27" borderId="0" applyNumberFormat="0" applyProtection="0">
      <alignment horizontal="left" vertical="center" indent="1"/>
    </xf>
    <xf numFmtId="0" fontId="33" fillId="0" borderId="0"/>
    <xf numFmtId="0" fontId="33" fillId="27" borderId="38"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0" borderId="0"/>
    <xf numFmtId="4" fontId="56" fillId="30" borderId="0"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4" fontId="58" fillId="34" borderId="38" applyNumberFormat="0" applyProtection="0">
      <alignment horizontal="left" vertical="center" indent="1"/>
    </xf>
    <xf numFmtId="0" fontId="33" fillId="0" borderId="0"/>
    <xf numFmtId="4" fontId="55" fillId="17" borderId="38" applyNumberFormat="0" applyProtection="0">
      <alignment horizontal="right" vertical="center"/>
    </xf>
    <xf numFmtId="4" fontId="55" fillId="11" borderId="38" applyNumberFormat="0" applyProtection="0">
      <alignment horizontal="right" vertical="center"/>
    </xf>
    <xf numFmtId="0" fontId="58" fillId="34" borderId="38" applyNumberFormat="0" applyProtection="0">
      <alignment horizontal="left" vertical="top" indent="1"/>
    </xf>
    <xf numFmtId="4" fontId="58" fillId="31" borderId="38" applyNumberFormat="0" applyProtection="0">
      <alignment vertical="center"/>
    </xf>
    <xf numFmtId="0" fontId="33" fillId="25" borderId="38" applyNumberFormat="0" applyProtection="0">
      <alignment horizontal="left" vertical="center" indent="1"/>
    </xf>
    <xf numFmtId="0" fontId="33" fillId="0" borderId="0"/>
    <xf numFmtId="4" fontId="56" fillId="25" borderId="0"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top" indent="1"/>
    </xf>
    <xf numFmtId="0" fontId="33" fillId="28" borderId="38" applyNumberFormat="0" applyProtection="0">
      <alignment horizontal="left" vertical="center" indent="1"/>
    </xf>
    <xf numFmtId="4" fontId="55" fillId="30" borderId="0" applyNumberFormat="0" applyProtection="0">
      <alignment horizontal="left" vertical="center" indent="1"/>
    </xf>
    <xf numFmtId="0" fontId="33" fillId="0" borderId="0"/>
    <xf numFmtId="0" fontId="33" fillId="25" borderId="38" applyNumberFormat="0" applyProtection="0">
      <alignment horizontal="left" vertical="center" indent="1"/>
    </xf>
    <xf numFmtId="4" fontId="56" fillId="25" borderId="0" applyNumberFormat="0" applyProtection="0">
      <alignment horizontal="left" vertical="center" indent="1"/>
    </xf>
    <xf numFmtId="4" fontId="57" fillId="27" borderId="0" applyNumberFormat="0" applyProtection="0">
      <alignment horizontal="left" vertical="center" indent="1"/>
    </xf>
    <xf numFmtId="4" fontId="55" fillId="12" borderId="38" applyNumberFormat="0" applyProtection="0">
      <alignment horizontal="right" vertical="center"/>
    </xf>
    <xf numFmtId="4" fontId="56" fillId="30" borderId="0" applyNumberFormat="0" applyProtection="0">
      <alignment horizontal="left" vertical="center" indent="1"/>
    </xf>
    <xf numFmtId="0" fontId="33" fillId="0" borderId="0"/>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5" fillId="37" borderId="38" applyNumberFormat="0" applyProtection="0">
      <alignment vertical="center"/>
    </xf>
    <xf numFmtId="4" fontId="62" fillId="37" borderId="38" applyNumberFormat="0" applyProtection="0">
      <alignment vertical="center"/>
    </xf>
    <xf numFmtId="0" fontId="33" fillId="29"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63" fillId="38" borderId="0"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63" fillId="38"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5" fillId="0" borderId="0"/>
    <xf numFmtId="4" fontId="56" fillId="30" borderId="0" applyNumberFormat="0" applyProtection="0">
      <alignment horizontal="left" vertical="center" indent="1"/>
    </xf>
    <xf numFmtId="4" fontId="63" fillId="38" borderId="0" applyNumberFormat="0" applyProtection="0">
      <alignment horizontal="left" vertical="center" indent="1"/>
    </xf>
    <xf numFmtId="4" fontId="57" fillId="27"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center" indent="1"/>
    </xf>
    <xf numFmtId="4" fontId="57" fillId="27" borderId="0"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top" indent="1"/>
    </xf>
    <xf numFmtId="4" fontId="57" fillId="27" borderId="0"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center" indent="1"/>
    </xf>
    <xf numFmtId="4" fontId="57" fillId="27" borderId="0" applyNumberFormat="0" applyProtection="0">
      <alignment horizontal="left" vertical="center" indent="1"/>
    </xf>
    <xf numFmtId="0" fontId="33" fillId="25" borderId="38" applyNumberFormat="0" applyProtection="0">
      <alignment horizontal="left" vertical="top" indent="1"/>
    </xf>
    <xf numFmtId="4" fontId="57" fillId="27" borderId="0"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center" indent="1"/>
    </xf>
    <xf numFmtId="0" fontId="33" fillId="28" borderId="38" applyNumberFormat="0" applyProtection="0">
      <alignment horizontal="left" vertical="center" indent="1"/>
    </xf>
    <xf numFmtId="4" fontId="57" fillId="27" borderId="0" applyNumberFormat="0" applyProtection="0">
      <alignment horizontal="left" vertical="center" indent="1"/>
    </xf>
    <xf numFmtId="4" fontId="56" fillId="30" borderId="0" applyNumberFormat="0" applyProtection="0">
      <alignment horizontal="left" vertical="center" indent="1"/>
    </xf>
    <xf numFmtId="0" fontId="33" fillId="25" borderId="38" applyNumberFormat="0" applyProtection="0">
      <alignment horizontal="left" vertical="top" indent="1"/>
    </xf>
    <xf numFmtId="0" fontId="33" fillId="27" borderId="38"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57" fillId="27" borderId="0" applyNumberFormat="0" applyProtection="0">
      <alignment horizontal="left" vertical="center" indent="1"/>
    </xf>
    <xf numFmtId="4" fontId="57" fillId="27" borderId="0"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7" borderId="38" applyNumberFormat="0" applyProtection="0">
      <alignment horizontal="left" vertical="top" indent="1"/>
    </xf>
    <xf numFmtId="4" fontId="56" fillId="30" borderId="0" applyNumberFormat="0" applyProtection="0">
      <alignment horizontal="left" vertical="center" indent="1"/>
    </xf>
    <xf numFmtId="4" fontId="57" fillId="27" borderId="0"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top" indent="1"/>
    </xf>
    <xf numFmtId="4" fontId="57" fillId="27" borderId="0" applyNumberFormat="0" applyProtection="0">
      <alignment horizontal="left" vertical="center" indent="1"/>
    </xf>
    <xf numFmtId="4" fontId="57" fillId="27" borderId="0" applyNumberFormat="0" applyProtection="0">
      <alignment horizontal="left" vertical="center" indent="1"/>
    </xf>
    <xf numFmtId="4" fontId="56" fillId="25" borderId="0" applyNumberFormat="0" applyProtection="0">
      <alignment horizontal="left" vertical="center" indent="1"/>
    </xf>
    <xf numFmtId="4" fontId="63" fillId="38" borderId="0" applyNumberFormat="0" applyProtection="0">
      <alignment horizontal="left" vertical="center" indent="1"/>
    </xf>
    <xf numFmtId="0" fontId="33" fillId="29" borderId="38" applyNumberFormat="0" applyProtection="0">
      <alignment horizontal="left" vertical="top" indent="1"/>
    </xf>
    <xf numFmtId="0" fontId="33" fillId="29" borderId="38" applyNumberFormat="0" applyProtection="0">
      <alignment horizontal="left" vertical="top" indent="1"/>
    </xf>
    <xf numFmtId="4" fontId="57" fillId="27" borderId="0" applyNumberFormat="0" applyProtection="0">
      <alignment horizontal="left" vertical="center"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0" fontId="33" fillId="25" borderId="38"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7" borderId="38" applyNumberFormat="0" applyProtection="0">
      <alignment horizontal="left" vertical="top" indent="1"/>
    </xf>
    <xf numFmtId="4" fontId="56" fillId="30" borderId="0"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center" indent="1"/>
    </xf>
    <xf numFmtId="0" fontId="33" fillId="27" borderId="38" applyNumberFormat="0" applyProtection="0">
      <alignment horizontal="left" vertical="center" indent="1"/>
    </xf>
    <xf numFmtId="4" fontId="56" fillId="25" borderId="0" applyNumberFormat="0" applyProtection="0">
      <alignment horizontal="left" vertical="center" indent="1"/>
    </xf>
    <xf numFmtId="0" fontId="33" fillId="0" borderId="0"/>
    <xf numFmtId="4" fontId="56" fillId="25" borderId="0" applyNumberFormat="0" applyProtection="0">
      <alignment horizontal="left" vertical="center" indent="1"/>
    </xf>
    <xf numFmtId="0" fontId="33" fillId="28" borderId="38" applyNumberFormat="0" applyProtection="0">
      <alignment horizontal="left" vertical="center" indent="1"/>
    </xf>
    <xf numFmtId="0" fontId="33" fillId="25" borderId="38" applyNumberFormat="0" applyProtection="0">
      <alignment horizontal="left" vertical="center" indent="1"/>
    </xf>
    <xf numFmtId="4" fontId="56" fillId="25" borderId="0" applyNumberFormat="0" applyProtection="0">
      <alignment horizontal="left" vertical="center" indent="1"/>
    </xf>
    <xf numFmtId="4" fontId="57" fillId="27" borderId="0" applyNumberFormat="0" applyProtection="0">
      <alignment horizontal="left" vertical="center" indent="1"/>
    </xf>
    <xf numFmtId="0" fontId="33" fillId="25" borderId="38" applyNumberFormat="0" applyProtection="0">
      <alignment horizontal="left" vertical="center" indent="1"/>
    </xf>
    <xf numFmtId="4" fontId="56" fillId="25" borderId="0" applyNumberFormat="0" applyProtection="0">
      <alignment horizontal="left" vertical="center" indent="1"/>
    </xf>
    <xf numFmtId="0" fontId="33" fillId="0" borderId="0"/>
    <xf numFmtId="4" fontId="56" fillId="30"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0" fontId="33" fillId="28"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9" borderId="38" applyNumberFormat="0" applyProtection="0">
      <alignment horizontal="left" vertical="center" indent="1"/>
    </xf>
    <xf numFmtId="0" fontId="33" fillId="25" borderId="38" applyNumberFormat="0" applyProtection="0">
      <alignment horizontal="left" vertical="top" indent="1"/>
    </xf>
    <xf numFmtId="4" fontId="57" fillId="27" borderId="0" applyNumberFormat="0" applyProtection="0">
      <alignment horizontal="left" vertical="center" indent="1"/>
    </xf>
    <xf numFmtId="0" fontId="33" fillId="25" borderId="38" applyNumberFormat="0" applyProtection="0">
      <alignment horizontal="left" vertical="center" indent="1"/>
    </xf>
    <xf numFmtId="4" fontId="57" fillId="27" borderId="0"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top" indent="1"/>
    </xf>
    <xf numFmtId="4" fontId="57" fillId="27" borderId="0"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4" fontId="57" fillId="27" borderId="0"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top" indent="1"/>
    </xf>
    <xf numFmtId="0" fontId="33" fillId="27" borderId="38" applyNumberFormat="0" applyProtection="0">
      <alignment horizontal="left" vertical="top" indent="1"/>
    </xf>
    <xf numFmtId="0" fontId="33" fillId="29" borderId="38" applyNumberFormat="0" applyProtection="0">
      <alignment horizontal="left" vertical="center" indent="1"/>
    </xf>
    <xf numFmtId="0" fontId="33" fillId="28" borderId="38" applyNumberFormat="0" applyProtection="0">
      <alignment horizontal="left" vertical="center" indent="1"/>
    </xf>
    <xf numFmtId="4" fontId="63" fillId="38" borderId="0" applyNumberFormat="0" applyProtection="0">
      <alignment horizontal="left" vertical="center" indent="1"/>
    </xf>
    <xf numFmtId="4" fontId="56" fillId="30" borderId="0" applyNumberFormat="0" applyProtection="0">
      <alignment horizontal="left" vertical="center" indent="1"/>
    </xf>
    <xf numFmtId="4" fontId="57" fillId="27" borderId="0" applyNumberFormat="0" applyProtection="0">
      <alignment horizontal="left" vertical="center" indent="1"/>
    </xf>
    <xf numFmtId="0" fontId="33" fillId="28" borderId="38" applyNumberFormat="0" applyProtection="0">
      <alignment horizontal="left" vertical="top" indent="1"/>
    </xf>
    <xf numFmtId="4" fontId="57" fillId="27" borderId="0" applyNumberFormat="0" applyProtection="0">
      <alignment horizontal="left" vertical="center" indent="1"/>
    </xf>
    <xf numFmtId="0" fontId="60" fillId="0" borderId="0"/>
    <xf numFmtId="0" fontId="33" fillId="25" borderId="38" applyNumberFormat="0" applyProtection="0">
      <alignment horizontal="left" vertical="top" indent="1"/>
    </xf>
    <xf numFmtId="4" fontId="57" fillId="27" borderId="0" applyNumberFormat="0" applyProtection="0">
      <alignment horizontal="left" vertical="center" indent="1"/>
    </xf>
    <xf numFmtId="0" fontId="33" fillId="27" borderId="38" applyNumberFormat="0" applyProtection="0">
      <alignment horizontal="left" vertical="top" indent="1"/>
    </xf>
    <xf numFmtId="4" fontId="57" fillId="27" borderId="0"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top" indent="1"/>
    </xf>
    <xf numFmtId="4" fontId="57" fillId="27" borderId="0" applyNumberFormat="0" applyProtection="0">
      <alignment horizontal="left" vertical="center" indent="1"/>
    </xf>
    <xf numFmtId="4" fontId="56" fillId="30" borderId="0" applyNumberFormat="0" applyProtection="0">
      <alignment horizontal="left" vertical="center" indent="1"/>
    </xf>
    <xf numFmtId="4" fontId="57" fillId="27" borderId="0" applyNumberFormat="0" applyProtection="0">
      <alignment horizontal="left" vertical="center" indent="1"/>
    </xf>
    <xf numFmtId="0" fontId="33" fillId="28" borderId="38"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4" fontId="63" fillId="38" borderId="0" applyNumberFormat="0" applyProtection="0">
      <alignment horizontal="left" vertical="center" indent="1"/>
    </xf>
    <xf numFmtId="0" fontId="33" fillId="29" borderId="38" applyNumberFormat="0" applyProtection="0">
      <alignment horizontal="left" vertical="top"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0" fontId="33" fillId="0" borderId="0"/>
    <xf numFmtId="4" fontId="56" fillId="25" borderId="0" applyNumberFormat="0" applyProtection="0">
      <alignment horizontal="left" vertical="center" indent="1"/>
    </xf>
    <xf numFmtId="0" fontId="33" fillId="27" borderId="38"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top" indent="1"/>
    </xf>
    <xf numFmtId="0" fontId="33" fillId="0" borderId="0"/>
    <xf numFmtId="0" fontId="33" fillId="29" borderId="38"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7" fillId="27" borderId="0" applyNumberFormat="0" applyProtection="0">
      <alignment horizontal="left" vertical="center" indent="1"/>
    </xf>
    <xf numFmtId="4" fontId="56" fillId="30" borderId="0" applyNumberFormat="0" applyProtection="0">
      <alignment horizontal="left" vertical="center" indent="1"/>
    </xf>
    <xf numFmtId="4" fontId="63" fillId="38" borderId="0"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8" borderId="38" applyNumberFormat="0" applyProtection="0">
      <alignment horizontal="left" vertical="center" indent="1"/>
    </xf>
    <xf numFmtId="4" fontId="56" fillId="25" borderId="0"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0" borderId="0"/>
    <xf numFmtId="4" fontId="56" fillId="30" borderId="0" applyNumberFormat="0" applyProtection="0">
      <alignment horizontal="left" vertical="center"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7" fillId="27" borderId="0" applyNumberFormat="0" applyProtection="0">
      <alignment horizontal="left" vertical="center" indent="1"/>
    </xf>
    <xf numFmtId="4" fontId="56" fillId="30" borderId="0" applyNumberFormat="0" applyProtection="0">
      <alignment horizontal="left" vertical="center" indent="1"/>
    </xf>
    <xf numFmtId="4" fontId="63" fillId="38" borderId="0"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8" borderId="38" applyNumberFormat="0" applyProtection="0">
      <alignment horizontal="left" vertical="center" indent="1"/>
    </xf>
    <xf numFmtId="4" fontId="56" fillId="25" borderId="0" applyNumberFormat="0" applyProtection="0">
      <alignment horizontal="left" vertical="center" indent="1"/>
    </xf>
    <xf numFmtId="0" fontId="33" fillId="0" borderId="0"/>
    <xf numFmtId="4" fontId="63" fillId="38" borderId="0"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0" borderId="0"/>
    <xf numFmtId="4" fontId="56" fillId="30" borderId="0" applyNumberFormat="0" applyProtection="0">
      <alignment horizontal="left" vertical="center"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7" fillId="27" borderId="0" applyNumberFormat="0" applyProtection="0">
      <alignment horizontal="left" vertical="center" indent="1"/>
    </xf>
    <xf numFmtId="4" fontId="56" fillId="30" borderId="0" applyNumberFormat="0" applyProtection="0">
      <alignment horizontal="left" vertical="center" indent="1"/>
    </xf>
    <xf numFmtId="4" fontId="63" fillId="38" borderId="0" applyNumberFormat="0" applyProtection="0">
      <alignment horizontal="left" vertical="center" indent="1"/>
    </xf>
    <xf numFmtId="4" fontId="57" fillId="27" borderId="0" applyNumberFormat="0" applyProtection="0">
      <alignment horizontal="left" vertical="center" indent="1"/>
    </xf>
    <xf numFmtId="4" fontId="57" fillId="27"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8" borderId="38"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7" fillId="27" borderId="0" applyNumberFormat="0" applyProtection="0">
      <alignment horizontal="left" vertical="center" indent="1"/>
    </xf>
    <xf numFmtId="4" fontId="56" fillId="30" borderId="0" applyNumberFormat="0" applyProtection="0">
      <alignment horizontal="left" vertical="center" indent="1"/>
    </xf>
    <xf numFmtId="4" fontId="63" fillId="38" borderId="0" applyNumberFormat="0" applyProtection="0">
      <alignment horizontal="left" vertical="center" indent="1"/>
    </xf>
    <xf numFmtId="4" fontId="57" fillId="27"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25" borderId="0" applyNumberFormat="0" applyProtection="0">
      <alignment horizontal="left" vertical="center" indent="1"/>
    </xf>
    <xf numFmtId="4" fontId="63" fillId="38" borderId="0"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0" borderId="0"/>
    <xf numFmtId="4" fontId="56" fillId="30" borderId="0" applyNumberFormat="0" applyProtection="0">
      <alignment horizontal="left" vertical="center"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7" fillId="27" borderId="0" applyNumberFormat="0" applyProtection="0">
      <alignment horizontal="left" vertical="center" indent="1"/>
    </xf>
    <xf numFmtId="4" fontId="56" fillId="30" borderId="0" applyNumberFormat="0" applyProtection="0">
      <alignment horizontal="left" vertical="center" indent="1"/>
    </xf>
    <xf numFmtId="4" fontId="63" fillId="38" borderId="0" applyNumberFormat="0" applyProtection="0">
      <alignment horizontal="left" vertical="center" indent="1"/>
    </xf>
    <xf numFmtId="4" fontId="57" fillId="27"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25" borderId="0"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7" fillId="27" borderId="0"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7" fillId="27" borderId="0" applyNumberFormat="0" applyProtection="0">
      <alignment horizontal="left" vertical="center" indent="1"/>
    </xf>
    <xf numFmtId="4" fontId="56" fillId="30" borderId="0" applyNumberFormat="0" applyProtection="0">
      <alignment horizontal="left" vertical="center" indent="1"/>
    </xf>
    <xf numFmtId="4" fontId="63" fillId="38"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63" fillId="38" borderId="0" applyNumberFormat="0" applyProtection="0">
      <alignment horizontal="left" vertical="center" indent="1"/>
    </xf>
    <xf numFmtId="4" fontId="56" fillId="25" borderId="0" applyNumberFormat="0" applyProtection="0">
      <alignment horizontal="left" vertical="center"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7" fillId="27" borderId="0" applyNumberFormat="0" applyProtection="0">
      <alignment horizontal="left" vertical="center" indent="1"/>
    </xf>
    <xf numFmtId="4" fontId="56" fillId="30" borderId="0" applyNumberFormat="0" applyProtection="0">
      <alignment horizontal="left" vertical="center" indent="1"/>
    </xf>
    <xf numFmtId="4" fontId="63" fillId="38"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63" fillId="38" borderId="0" applyNumberFormat="0" applyProtection="0">
      <alignment horizontal="left" vertical="center" indent="1"/>
    </xf>
    <xf numFmtId="4" fontId="56" fillId="25" borderId="0" applyNumberFormat="0" applyProtection="0">
      <alignment horizontal="left" vertical="center"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63" fillId="38"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63" fillId="38"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63" fillId="38"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63" fillId="38" borderId="0"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9" borderId="38" applyNumberFormat="0" applyProtection="0">
      <alignment horizontal="left" vertical="center" indent="1"/>
    </xf>
    <xf numFmtId="0" fontId="33" fillId="0" borderId="0"/>
    <xf numFmtId="0" fontId="33" fillId="0" borderId="0"/>
    <xf numFmtId="0" fontId="33" fillId="0" borderId="0"/>
    <xf numFmtId="0" fontId="33" fillId="0" borderId="0"/>
    <xf numFmtId="0" fontId="33" fillId="0" borderId="0"/>
    <xf numFmtId="0" fontId="33" fillId="0" borderId="0"/>
    <xf numFmtId="4" fontId="55" fillId="26" borderId="38"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9" borderId="38" applyNumberFormat="0" applyProtection="0">
      <alignment horizontal="left" vertical="center" indent="1"/>
    </xf>
    <xf numFmtId="4" fontId="55" fillId="26" borderId="38" applyNumberFormat="0" applyProtection="0">
      <alignment horizontal="left" vertical="center" indent="1"/>
    </xf>
    <xf numFmtId="0" fontId="33" fillId="28" borderId="38" applyNumberFormat="0" applyProtection="0">
      <alignment horizontal="left" vertical="center" indent="1"/>
    </xf>
    <xf numFmtId="0" fontId="35" fillId="0" borderId="0"/>
    <xf numFmtId="0" fontId="33" fillId="25" borderId="38" applyNumberFormat="0" applyProtection="0">
      <alignment horizontal="left" vertical="center" indent="1"/>
    </xf>
    <xf numFmtId="0" fontId="33" fillId="0" borderId="0"/>
    <xf numFmtId="0" fontId="33" fillId="0" borderId="0"/>
    <xf numFmtId="0" fontId="60" fillId="0" borderId="0"/>
    <xf numFmtId="0" fontId="33" fillId="28" borderId="38" applyNumberFormat="0" applyProtection="0">
      <alignment horizontal="left" vertical="center" indent="1"/>
    </xf>
    <xf numFmtId="0" fontId="33" fillId="28" borderId="38" applyNumberFormat="0" applyProtection="0">
      <alignment horizontal="left" vertical="center" indent="1"/>
    </xf>
    <xf numFmtId="0" fontId="33" fillId="0" borderId="0"/>
    <xf numFmtId="0" fontId="33" fillId="27" borderId="38" applyNumberFormat="0" applyProtection="0">
      <alignment horizontal="left" vertical="center" indent="1"/>
    </xf>
    <xf numFmtId="0" fontId="33" fillId="0" borderId="0"/>
    <xf numFmtId="0" fontId="33" fillId="29" borderId="38" applyNumberFormat="0" applyProtection="0">
      <alignment horizontal="left" vertical="center" indent="1"/>
    </xf>
    <xf numFmtId="0" fontId="33" fillId="0" borderId="0"/>
    <xf numFmtId="0" fontId="33" fillId="29" borderId="38" applyNumberFormat="0" applyProtection="0">
      <alignment horizontal="left" vertical="center" indent="1"/>
    </xf>
    <xf numFmtId="0" fontId="33" fillId="0" borderId="0"/>
    <xf numFmtId="0" fontId="33" fillId="27" borderId="38"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center" indent="1"/>
    </xf>
    <xf numFmtId="0" fontId="33" fillId="29" borderId="38" applyNumberFormat="0" applyProtection="0">
      <alignment horizontal="left" vertical="center" indent="1"/>
    </xf>
    <xf numFmtId="0" fontId="35" fillId="0" borderId="0"/>
    <xf numFmtId="0" fontId="33" fillId="25" borderId="38" applyNumberFormat="0" applyProtection="0">
      <alignment horizontal="left" vertical="center" indent="1"/>
    </xf>
    <xf numFmtId="0" fontId="33" fillId="0" borderId="0"/>
    <xf numFmtId="0" fontId="33" fillId="0" borderId="0"/>
    <xf numFmtId="0" fontId="60" fillId="0" borderId="0"/>
    <xf numFmtId="0" fontId="33" fillId="28" borderId="38" applyNumberFormat="0" applyProtection="0">
      <alignment horizontal="left" vertical="center" indent="1"/>
    </xf>
    <xf numFmtId="0" fontId="33" fillId="0" borderId="0"/>
    <xf numFmtId="0" fontId="33" fillId="27" borderId="38" applyNumberFormat="0" applyProtection="0">
      <alignment horizontal="left" vertical="center" indent="1"/>
    </xf>
    <xf numFmtId="0" fontId="33" fillId="0" borderId="0"/>
    <xf numFmtId="0" fontId="33" fillId="29" borderId="38" applyNumberFormat="0" applyProtection="0">
      <alignment horizontal="left" vertical="center" indent="1"/>
    </xf>
    <xf numFmtId="0" fontId="33" fillId="0" borderId="0"/>
    <xf numFmtId="0" fontId="33" fillId="0" borderId="0"/>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9" borderId="38" applyNumberFormat="0" applyProtection="0">
      <alignment horizontal="left" vertical="center" indent="1"/>
    </xf>
    <xf numFmtId="4" fontId="55" fillId="26" borderId="38"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9" borderId="38" applyNumberFormat="0" applyProtection="0">
      <alignment horizontal="left" vertical="center" indent="1"/>
    </xf>
    <xf numFmtId="0" fontId="35" fillId="0" borderId="0"/>
    <xf numFmtId="0" fontId="33" fillId="25" borderId="38" applyNumberFormat="0" applyProtection="0">
      <alignment horizontal="left" vertical="center" indent="1"/>
    </xf>
    <xf numFmtId="0" fontId="33" fillId="0" borderId="0"/>
    <xf numFmtId="0" fontId="33" fillId="0" borderId="0"/>
    <xf numFmtId="0" fontId="60" fillId="0" borderId="0"/>
    <xf numFmtId="0" fontId="33" fillId="28" borderId="38" applyNumberFormat="0" applyProtection="0">
      <alignment horizontal="left" vertical="center" indent="1"/>
    </xf>
    <xf numFmtId="0" fontId="33" fillId="0" borderId="0"/>
    <xf numFmtId="0" fontId="33" fillId="27" borderId="38" applyNumberFormat="0" applyProtection="0">
      <alignment horizontal="left" vertical="center" indent="1"/>
    </xf>
    <xf numFmtId="0" fontId="33" fillId="0" borderId="0"/>
    <xf numFmtId="0" fontId="33" fillId="29" borderId="38" applyNumberFormat="0" applyProtection="0">
      <alignment horizontal="left" vertical="center" indent="1"/>
    </xf>
    <xf numFmtId="0" fontId="33" fillId="0" borderId="0"/>
    <xf numFmtId="0" fontId="33" fillId="0" borderId="0"/>
    <xf numFmtId="0" fontId="33" fillId="0" borderId="0"/>
    <xf numFmtId="0" fontId="33" fillId="0" borderId="0"/>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9" borderId="38" applyNumberFormat="0" applyProtection="0">
      <alignment horizontal="left" vertical="center" indent="1"/>
    </xf>
    <xf numFmtId="0" fontId="33" fillId="0" borderId="0"/>
    <xf numFmtId="0" fontId="33" fillId="0" borderId="0"/>
    <xf numFmtId="0" fontId="33" fillId="0" borderId="0"/>
    <xf numFmtId="0" fontId="33" fillId="0" borderId="0"/>
    <xf numFmtId="0" fontId="33" fillId="0" borderId="0"/>
    <xf numFmtId="0" fontId="33" fillId="0" borderId="0"/>
    <xf numFmtId="4" fontId="55" fillId="26" borderId="38" applyNumberFormat="0" applyProtection="0">
      <alignment horizontal="left" vertical="center" indent="1"/>
    </xf>
    <xf numFmtId="0" fontId="33" fillId="0" borderId="0"/>
    <xf numFmtId="0" fontId="33" fillId="0" borderId="0"/>
    <xf numFmtId="0" fontId="33" fillId="0" borderId="0"/>
    <xf numFmtId="0" fontId="33" fillId="0" borderId="0"/>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9" borderId="38" applyNumberFormat="0" applyProtection="0">
      <alignment horizontal="left" vertical="center" indent="1"/>
    </xf>
    <xf numFmtId="0" fontId="33" fillId="0" borderId="0"/>
    <xf numFmtId="0" fontId="35" fillId="0" borderId="0"/>
    <xf numFmtId="0" fontId="33" fillId="25" borderId="38" applyNumberFormat="0" applyProtection="0">
      <alignment horizontal="left" vertical="center" indent="1"/>
    </xf>
    <xf numFmtId="0" fontId="33" fillId="0" borderId="0"/>
    <xf numFmtId="0" fontId="33" fillId="0" borderId="0"/>
    <xf numFmtId="0" fontId="33" fillId="0" borderId="0"/>
    <xf numFmtId="0" fontId="33" fillId="0" borderId="0"/>
    <xf numFmtId="0" fontId="60" fillId="0" borderId="0"/>
    <xf numFmtId="0" fontId="33" fillId="0" borderId="0"/>
    <xf numFmtId="0" fontId="33" fillId="28" borderId="38" applyNumberFormat="0" applyProtection="0">
      <alignment horizontal="left" vertical="center" indent="1"/>
    </xf>
    <xf numFmtId="0" fontId="33" fillId="0" borderId="0"/>
    <xf numFmtId="0" fontId="33" fillId="27" borderId="38" applyNumberFormat="0" applyProtection="0">
      <alignment horizontal="left" vertical="center" indent="1"/>
    </xf>
    <xf numFmtId="0" fontId="33" fillId="0" borderId="0"/>
    <xf numFmtId="0" fontId="33" fillId="29" borderId="38" applyNumberFormat="0" applyProtection="0">
      <alignment horizontal="left" vertical="center" indent="1"/>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27" borderId="38" applyNumberFormat="0" applyProtection="0">
      <alignment horizontal="left" vertical="center" indent="1"/>
    </xf>
    <xf numFmtId="0" fontId="33" fillId="25" borderId="38" applyNumberFormat="0" applyProtection="0">
      <alignment horizontal="left" vertical="center" indent="1"/>
    </xf>
    <xf numFmtId="0" fontId="35" fillId="0" borderId="0"/>
    <xf numFmtId="0" fontId="33" fillId="28" borderId="38" applyNumberFormat="0" applyProtection="0">
      <alignment horizontal="left" vertical="center" indent="1"/>
    </xf>
    <xf numFmtId="0" fontId="33" fillId="29" borderId="38" applyNumberFormat="0" applyProtection="0">
      <alignment horizontal="left" vertical="center" indent="1"/>
    </xf>
    <xf numFmtId="4" fontId="55" fillId="26" borderId="38" applyNumberFormat="0" applyProtection="0">
      <alignment horizontal="left" vertical="center" indent="1"/>
    </xf>
    <xf numFmtId="0" fontId="60" fillId="0" borderId="0"/>
    <xf numFmtId="0" fontId="33" fillId="28" borderId="38"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9" borderId="38" applyNumberFormat="0" applyProtection="0">
      <alignment horizontal="left" vertical="center" indent="1"/>
    </xf>
    <xf numFmtId="0" fontId="35" fillId="0" borderId="0"/>
    <xf numFmtId="0" fontId="33" fillId="25" borderId="38" applyNumberFormat="0" applyProtection="0">
      <alignment horizontal="left" vertical="center" indent="1"/>
    </xf>
    <xf numFmtId="0" fontId="35" fillId="0" borderId="0"/>
    <xf numFmtId="0" fontId="33" fillId="28" borderId="38" applyNumberFormat="0" applyProtection="0">
      <alignment horizontal="left" vertical="center" indent="1"/>
    </xf>
    <xf numFmtId="0" fontId="35" fillId="0" borderId="0"/>
    <xf numFmtId="0" fontId="33" fillId="25" borderId="38" applyNumberFormat="0" applyProtection="0">
      <alignment horizontal="left" vertical="center" indent="1"/>
    </xf>
    <xf numFmtId="0" fontId="60" fillId="0" borderId="0"/>
    <xf numFmtId="0" fontId="33" fillId="0" borderId="0"/>
    <xf numFmtId="0" fontId="33" fillId="29" borderId="38" applyNumberFormat="0" applyProtection="0">
      <alignment horizontal="left" vertical="center" indent="1"/>
    </xf>
    <xf numFmtId="0" fontId="33" fillId="0" borderId="0"/>
    <xf numFmtId="4" fontId="55" fillId="26" borderId="38"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0" borderId="0"/>
    <xf numFmtId="0" fontId="33" fillId="29" borderId="38" applyNumberFormat="0" applyProtection="0">
      <alignment horizontal="left" vertical="center" indent="1"/>
    </xf>
    <xf numFmtId="0" fontId="33" fillId="0" borderId="0"/>
    <xf numFmtId="0" fontId="33" fillId="0" borderId="0"/>
    <xf numFmtId="0" fontId="33" fillId="25" borderId="38" applyNumberFormat="0" applyProtection="0">
      <alignment horizontal="left" vertical="center" indent="1"/>
    </xf>
    <xf numFmtId="0" fontId="33" fillId="29" borderId="38" applyNumberFormat="0" applyProtection="0">
      <alignment horizontal="left" vertical="center" indent="1"/>
    </xf>
    <xf numFmtId="0" fontId="60" fillId="0" borderId="0"/>
    <xf numFmtId="0" fontId="33" fillId="28" borderId="38" applyNumberFormat="0" applyProtection="0">
      <alignment horizontal="left" vertical="center" indent="1"/>
    </xf>
    <xf numFmtId="0" fontId="35" fillId="0" borderId="0"/>
    <xf numFmtId="0" fontId="33" fillId="0" borderId="0"/>
    <xf numFmtId="0" fontId="33" fillId="27" borderId="38" applyNumberFormat="0" applyProtection="0">
      <alignment horizontal="left" vertical="center" indent="1"/>
    </xf>
    <xf numFmtId="0" fontId="33" fillId="28" borderId="38" applyNumberFormat="0" applyProtection="0">
      <alignment horizontal="left" vertical="center" indent="1"/>
    </xf>
    <xf numFmtId="0" fontId="33" fillId="0" borderId="0"/>
    <xf numFmtId="0" fontId="33" fillId="29" borderId="38" applyNumberFormat="0" applyProtection="0">
      <alignment horizontal="left" vertical="center" indent="1"/>
    </xf>
    <xf numFmtId="0" fontId="33" fillId="29" borderId="38" applyNumberFormat="0" applyProtection="0">
      <alignment horizontal="left" vertical="center" indent="1"/>
    </xf>
    <xf numFmtId="0" fontId="33" fillId="0" borderId="0"/>
    <xf numFmtId="0" fontId="33" fillId="0" borderId="0"/>
    <xf numFmtId="0" fontId="33" fillId="25" borderId="38" applyNumberFormat="0" applyProtection="0">
      <alignment horizontal="left" vertical="center" indent="1"/>
    </xf>
    <xf numFmtId="0" fontId="33" fillId="0" borderId="0"/>
    <xf numFmtId="0" fontId="33" fillId="0" borderId="0"/>
    <xf numFmtId="0" fontId="33" fillId="25" borderId="38" applyNumberFormat="0" applyProtection="0">
      <alignment horizontal="left" vertical="center" indent="1"/>
    </xf>
    <xf numFmtId="0" fontId="33" fillId="0" borderId="0"/>
    <xf numFmtId="0" fontId="33" fillId="27" borderId="38" applyNumberFormat="0" applyProtection="0">
      <alignment horizontal="left" vertical="center" indent="1"/>
    </xf>
    <xf numFmtId="0" fontId="35" fillId="0" borderId="0"/>
    <xf numFmtId="0" fontId="33" fillId="0" borderId="0"/>
    <xf numFmtId="0" fontId="35" fillId="0" borderId="0"/>
    <xf numFmtId="0" fontId="35" fillId="0" borderId="0"/>
    <xf numFmtId="0" fontId="33" fillId="29" borderId="38" applyNumberFormat="0" applyProtection="0">
      <alignment horizontal="left" vertical="center" indent="1"/>
    </xf>
    <xf numFmtId="0" fontId="33" fillId="0" borderId="0"/>
    <xf numFmtId="0" fontId="33" fillId="28" borderId="38" applyNumberFormat="0" applyProtection="0">
      <alignment horizontal="left" vertical="center" indent="1"/>
    </xf>
    <xf numFmtId="0" fontId="35" fillId="0" borderId="0"/>
    <xf numFmtId="0" fontId="33" fillId="0" borderId="0"/>
    <xf numFmtId="0" fontId="35" fillId="0" borderId="0"/>
    <xf numFmtId="0" fontId="35" fillId="0" borderId="0"/>
    <xf numFmtId="0" fontId="33" fillId="25" borderId="38" applyNumberFormat="0" applyProtection="0">
      <alignment horizontal="left" vertical="center" indent="1"/>
    </xf>
    <xf numFmtId="0" fontId="33" fillId="27" borderId="38" applyNumberFormat="0" applyProtection="0">
      <alignment horizontal="left" vertical="center" indent="1"/>
    </xf>
    <xf numFmtId="0" fontId="33" fillId="29" borderId="38" applyNumberFormat="0" applyProtection="0">
      <alignment horizontal="left" vertical="center" indent="1"/>
    </xf>
    <xf numFmtId="0" fontId="35" fillId="0" borderId="0"/>
    <xf numFmtId="0" fontId="35" fillId="0" borderId="0"/>
    <xf numFmtId="0" fontId="60" fillId="0" borderId="0"/>
    <xf numFmtId="0" fontId="33" fillId="25" borderId="38" applyNumberFormat="0" applyProtection="0">
      <alignment horizontal="left" vertical="center" indent="1"/>
    </xf>
    <xf numFmtId="0" fontId="33" fillId="28" borderId="38" applyNumberFormat="0" applyProtection="0">
      <alignment horizontal="left" vertical="center" indent="1"/>
    </xf>
    <xf numFmtId="0" fontId="35" fillId="0" borderId="0"/>
    <xf numFmtId="0" fontId="33" fillId="29" borderId="38" applyNumberFormat="0" applyProtection="0">
      <alignment horizontal="left" vertical="center" indent="1"/>
    </xf>
    <xf numFmtId="0" fontId="33" fillId="0" borderId="0"/>
    <xf numFmtId="0" fontId="33" fillId="28" borderId="38" applyNumberFormat="0" applyProtection="0">
      <alignment horizontal="left" vertical="center" indent="1"/>
    </xf>
    <xf numFmtId="0" fontId="33" fillId="0" borderId="0"/>
    <xf numFmtId="0" fontId="33" fillId="27" borderId="38" applyNumberFormat="0" applyProtection="0">
      <alignment horizontal="left" vertical="center" indent="1"/>
    </xf>
    <xf numFmtId="0" fontId="35" fillId="0" borderId="0"/>
    <xf numFmtId="0" fontId="33" fillId="28" borderId="38" applyNumberFormat="0" applyProtection="0">
      <alignment horizontal="left" vertical="center" indent="1"/>
    </xf>
    <xf numFmtId="0" fontId="33" fillId="28" borderId="38" applyNumberFormat="0" applyProtection="0">
      <alignment horizontal="left" vertical="center" indent="1"/>
    </xf>
    <xf numFmtId="0" fontId="33" fillId="25" borderId="38" applyNumberFormat="0" applyProtection="0">
      <alignment horizontal="left" vertical="center" indent="1"/>
    </xf>
    <xf numFmtId="0" fontId="33" fillId="27" borderId="38" applyNumberFormat="0" applyProtection="0">
      <alignment horizontal="left" vertical="center" indent="1"/>
    </xf>
    <xf numFmtId="4" fontId="55" fillId="26" borderId="38" applyNumberFormat="0" applyProtection="0">
      <alignment horizontal="left" vertical="center" indent="1"/>
    </xf>
    <xf numFmtId="0" fontId="33" fillId="28" borderId="38" applyNumberFormat="0" applyProtection="0">
      <alignment horizontal="left" vertical="center" indent="1"/>
    </xf>
    <xf numFmtId="0" fontId="33" fillId="27" borderId="38" applyNumberFormat="0" applyProtection="0">
      <alignment horizontal="left" vertical="center" indent="1"/>
    </xf>
    <xf numFmtId="0" fontId="33" fillId="0" borderId="0"/>
    <xf numFmtId="4" fontId="56" fillId="30" borderId="0" applyNumberFormat="0" applyProtection="0">
      <alignment horizontal="left" vertical="center" indent="1"/>
    </xf>
    <xf numFmtId="0" fontId="33" fillId="28" borderId="38" applyNumberFormat="0" applyProtection="0">
      <alignment horizontal="left" vertical="top" indent="1"/>
    </xf>
    <xf numFmtId="0" fontId="33" fillId="25" borderId="38" applyNumberFormat="0" applyProtection="0">
      <alignment horizontal="left" vertical="top" indent="1"/>
    </xf>
    <xf numFmtId="0" fontId="33" fillId="25" borderId="38"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top"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7" fillId="27" borderId="0" applyNumberFormat="0" applyProtection="0">
      <alignment horizontal="left" vertical="center" indent="1"/>
    </xf>
    <xf numFmtId="0" fontId="33" fillId="25" borderId="38" applyNumberFormat="0" applyProtection="0">
      <alignment horizontal="left" vertical="center" indent="1"/>
    </xf>
    <xf numFmtId="0" fontId="35" fillId="0" borderId="0"/>
    <xf numFmtId="0" fontId="35" fillId="0" borderId="0"/>
    <xf numFmtId="0" fontId="33" fillId="25" borderId="38" applyNumberFormat="0" applyProtection="0">
      <alignment horizontal="left" vertical="center" indent="1"/>
    </xf>
    <xf numFmtId="0" fontId="33" fillId="29" borderId="38" applyNumberFormat="0" applyProtection="0">
      <alignment horizontal="left" vertical="top"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7" fillId="27" borderId="0" applyNumberFormat="0" applyProtection="0">
      <alignment horizontal="left" vertical="center" indent="1"/>
    </xf>
    <xf numFmtId="4" fontId="57" fillId="27" borderId="0" applyNumberFormat="0" applyProtection="0">
      <alignment horizontal="left" vertical="center" indent="1"/>
    </xf>
    <xf numFmtId="4" fontId="56" fillId="25" borderId="0" applyNumberFormat="0" applyProtection="0">
      <alignment horizontal="left" vertical="center" indent="1"/>
    </xf>
    <xf numFmtId="4" fontId="63" fillId="38"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0" fontId="60" fillId="0" borderId="0"/>
    <xf numFmtId="4" fontId="57" fillId="27" borderId="0" applyNumberFormat="0" applyProtection="0">
      <alignment horizontal="left" vertical="center" indent="1"/>
    </xf>
    <xf numFmtId="4" fontId="57" fillId="27"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9" borderId="38" applyNumberFormat="0" applyProtection="0">
      <alignment horizontal="left" vertical="top" indent="1"/>
    </xf>
    <xf numFmtId="0" fontId="33" fillId="25" borderId="38" applyNumberFormat="0" applyProtection="0">
      <alignment horizontal="left" vertical="top" indent="1"/>
    </xf>
    <xf numFmtId="4" fontId="63" fillId="38" borderId="0" applyNumberFormat="0" applyProtection="0">
      <alignment horizontal="left" vertical="center" indent="1"/>
    </xf>
    <xf numFmtId="0" fontId="33" fillId="25" borderId="38" applyNumberFormat="0" applyProtection="0">
      <alignment horizontal="left" vertical="center" indent="1"/>
    </xf>
    <xf numFmtId="4" fontId="57" fillId="27" borderId="0" applyNumberFormat="0" applyProtection="0">
      <alignment horizontal="left" vertical="center" indent="1"/>
    </xf>
    <xf numFmtId="0" fontId="33" fillId="29" borderId="38" applyNumberFormat="0" applyProtection="0">
      <alignment horizontal="left" vertical="top" indent="1"/>
    </xf>
    <xf numFmtId="0" fontId="33" fillId="27" borderId="38" applyNumberFormat="0" applyProtection="0">
      <alignment horizontal="left" vertical="center" indent="1"/>
    </xf>
    <xf numFmtId="0" fontId="35" fillId="0" borderId="0"/>
    <xf numFmtId="4" fontId="57" fillId="27" borderId="0" applyNumberFormat="0" applyProtection="0">
      <alignment horizontal="left" vertical="center" indent="1"/>
    </xf>
    <xf numFmtId="0" fontId="33" fillId="29" borderId="38" applyNumberFormat="0" applyProtection="0">
      <alignment horizontal="left" vertical="top" indent="1"/>
    </xf>
    <xf numFmtId="4" fontId="56" fillId="25" borderId="0"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center" indent="1"/>
    </xf>
    <xf numFmtId="0" fontId="60" fillId="0" borderId="0"/>
    <xf numFmtId="0" fontId="33" fillId="28" borderId="38" applyNumberFormat="0" applyProtection="0">
      <alignment horizontal="left" vertical="top" indent="1"/>
    </xf>
    <xf numFmtId="0" fontId="33" fillId="25" borderId="38" applyNumberFormat="0" applyProtection="0">
      <alignment horizontal="left" vertical="center" indent="1"/>
    </xf>
    <xf numFmtId="4" fontId="63" fillId="38" borderId="0" applyNumberFormat="0" applyProtection="0">
      <alignment horizontal="left" vertical="center"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center" indent="1"/>
    </xf>
    <xf numFmtId="4" fontId="57" fillId="27" borderId="0" applyNumberFormat="0" applyProtection="0">
      <alignment horizontal="left" vertical="center" indent="1"/>
    </xf>
    <xf numFmtId="0" fontId="33" fillId="25" borderId="38" applyNumberFormat="0" applyProtection="0">
      <alignment horizontal="left" vertical="top"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7" fillId="27" borderId="0" applyNumberFormat="0" applyProtection="0">
      <alignment horizontal="left" vertical="center" indent="1"/>
    </xf>
    <xf numFmtId="0" fontId="33" fillId="29" borderId="38"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60" fillId="0" borderId="0"/>
    <xf numFmtId="0" fontId="33" fillId="29" borderId="38" applyNumberFormat="0" applyProtection="0">
      <alignment horizontal="left" vertical="top" indent="1"/>
    </xf>
    <xf numFmtId="4" fontId="63" fillId="38" borderId="0" applyNumberFormat="0" applyProtection="0">
      <alignment horizontal="left" vertical="center" indent="1"/>
    </xf>
    <xf numFmtId="0" fontId="35" fillId="0" borderId="0"/>
    <xf numFmtId="4" fontId="56" fillId="30" borderId="0" applyNumberFormat="0" applyProtection="0">
      <alignment horizontal="left" vertical="center" indent="1"/>
    </xf>
    <xf numFmtId="0" fontId="33" fillId="28" borderId="38" applyNumberFormat="0" applyProtection="0">
      <alignment horizontal="left" vertical="top" indent="1"/>
    </xf>
    <xf numFmtId="0" fontId="33" fillId="27" borderId="38" applyNumberFormat="0" applyProtection="0">
      <alignment horizontal="left" vertical="center" indent="1"/>
    </xf>
    <xf numFmtId="0" fontId="33" fillId="29" borderId="38"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top" indent="1"/>
    </xf>
    <xf numFmtId="0" fontId="33" fillId="25" borderId="38" applyNumberFormat="0" applyProtection="0">
      <alignment horizontal="left" vertical="top" indent="1"/>
    </xf>
    <xf numFmtId="0" fontId="35" fillId="0" borderId="0"/>
    <xf numFmtId="0" fontId="33" fillId="28"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8" borderId="38" applyNumberFormat="0" applyProtection="0">
      <alignment horizontal="left" vertical="top" indent="1"/>
    </xf>
    <xf numFmtId="0" fontId="60" fillId="0" borderId="0"/>
    <xf numFmtId="4" fontId="56" fillId="30" borderId="0"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4" fontId="57" fillId="27" borderId="0" applyNumberFormat="0" applyProtection="0">
      <alignment horizontal="left" vertical="center" indent="1"/>
    </xf>
    <xf numFmtId="0" fontId="33" fillId="28" borderId="38" applyNumberFormat="0" applyProtection="0">
      <alignment horizontal="left" vertical="center" indent="1"/>
    </xf>
    <xf numFmtId="0" fontId="35" fillId="0" borderId="0"/>
    <xf numFmtId="4" fontId="56" fillId="25" borderId="0"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0" fontId="33" fillId="27" borderId="38" applyNumberFormat="0" applyProtection="0">
      <alignment horizontal="left" vertical="center" indent="1"/>
    </xf>
    <xf numFmtId="0" fontId="33" fillId="29" borderId="38" applyNumberFormat="0" applyProtection="0">
      <alignment horizontal="left" vertical="top" indent="1"/>
    </xf>
    <xf numFmtId="0" fontId="33" fillId="29" borderId="38" applyNumberFormat="0" applyProtection="0">
      <alignment horizontal="left" vertical="top" indent="1"/>
    </xf>
    <xf numFmtId="0" fontId="33" fillId="28" borderId="38" applyNumberFormat="0" applyProtection="0">
      <alignment horizontal="left" vertical="center" indent="1"/>
    </xf>
    <xf numFmtId="4" fontId="56" fillId="30" borderId="0"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0" fontId="33" fillId="25" borderId="38" applyNumberFormat="0" applyProtection="0">
      <alignment horizontal="left" vertical="center" indent="1"/>
    </xf>
    <xf numFmtId="0" fontId="33" fillId="29" borderId="38" applyNumberFormat="0" applyProtection="0">
      <alignment horizontal="left" vertical="center" indent="1"/>
    </xf>
    <xf numFmtId="4" fontId="63" fillId="38" borderId="0" applyNumberFormat="0" applyProtection="0">
      <alignment horizontal="left" vertical="center" indent="1"/>
    </xf>
    <xf numFmtId="4" fontId="56" fillId="30" borderId="0" applyNumberFormat="0" applyProtection="0">
      <alignment horizontal="left" vertical="center" indent="1"/>
    </xf>
    <xf numFmtId="4" fontId="57" fillId="27" borderId="0" applyNumberFormat="0" applyProtection="0">
      <alignment horizontal="left" vertical="center" indent="1"/>
    </xf>
    <xf numFmtId="4" fontId="63" fillId="38" borderId="0" applyNumberFormat="0" applyProtection="0">
      <alignment horizontal="left" vertical="center" indent="1"/>
    </xf>
    <xf numFmtId="0" fontId="33" fillId="25"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0" fontId="33" fillId="29" borderId="38" applyNumberFormat="0" applyProtection="0">
      <alignment horizontal="left" vertical="top" indent="1"/>
    </xf>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center" indent="1"/>
    </xf>
    <xf numFmtId="0" fontId="33" fillId="29" borderId="38" applyNumberFormat="0" applyProtection="0">
      <alignment horizontal="left" vertical="center" indent="1"/>
    </xf>
    <xf numFmtId="0" fontId="33" fillId="27" borderId="38" applyNumberFormat="0" applyProtection="0">
      <alignment horizontal="left" vertical="top" indent="1"/>
    </xf>
    <xf numFmtId="0" fontId="35" fillId="0" borderId="0"/>
    <xf numFmtId="0" fontId="33" fillId="28" borderId="38"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top" indent="1"/>
    </xf>
    <xf numFmtId="0" fontId="33" fillId="27" borderId="38" applyNumberFormat="0" applyProtection="0">
      <alignment horizontal="left" vertical="top" indent="1"/>
    </xf>
    <xf numFmtId="0" fontId="33" fillId="27" borderId="38" applyNumberFormat="0" applyProtection="0">
      <alignment horizontal="left" vertical="center" indent="1"/>
    </xf>
    <xf numFmtId="0" fontId="33" fillId="25" borderId="38" applyNumberFormat="0" applyProtection="0">
      <alignment horizontal="left" vertical="top" indent="1"/>
    </xf>
    <xf numFmtId="0" fontId="33" fillId="29" borderId="38" applyNumberFormat="0" applyProtection="0">
      <alignment horizontal="left" vertical="center" indent="1"/>
    </xf>
    <xf numFmtId="0" fontId="33" fillId="27" borderId="38" applyNumberFormat="0" applyProtection="0">
      <alignment horizontal="left" vertical="top" indent="1"/>
    </xf>
    <xf numFmtId="0" fontId="33" fillId="29"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center" indent="1"/>
    </xf>
    <xf numFmtId="4" fontId="56" fillId="25" borderId="0"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9" borderId="38"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7" borderId="38" applyNumberFormat="0" applyProtection="0">
      <alignment horizontal="left" vertical="top" indent="1"/>
    </xf>
    <xf numFmtId="0" fontId="33" fillId="27" borderId="38" applyNumberFormat="0" applyProtection="0">
      <alignment horizontal="left" vertical="top" indent="1"/>
    </xf>
    <xf numFmtId="0" fontId="33" fillId="29" borderId="38" applyNumberFormat="0" applyProtection="0">
      <alignment horizontal="left" vertical="center" indent="1"/>
    </xf>
    <xf numFmtId="4" fontId="57" fillId="27" borderId="0" applyNumberFormat="0" applyProtection="0">
      <alignment horizontal="left" vertical="center" indent="1"/>
    </xf>
    <xf numFmtId="0" fontId="33" fillId="28" borderId="38" applyNumberFormat="0" applyProtection="0">
      <alignment horizontal="left" vertical="top" indent="1"/>
    </xf>
    <xf numFmtId="4" fontId="56" fillId="30" borderId="0" applyNumberFormat="0" applyProtection="0">
      <alignment horizontal="left" vertical="center" indent="1"/>
    </xf>
    <xf numFmtId="0" fontId="33" fillId="29" borderId="38"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top" indent="1"/>
    </xf>
    <xf numFmtId="0" fontId="33" fillId="27" borderId="38" applyNumberFormat="0" applyProtection="0">
      <alignment horizontal="left" vertical="center" indent="1"/>
    </xf>
    <xf numFmtId="4" fontId="57" fillId="27" borderId="0" applyNumberFormat="0" applyProtection="0">
      <alignment horizontal="left" vertical="center" indent="1"/>
    </xf>
    <xf numFmtId="4" fontId="63" fillId="38" borderId="0" applyNumberFormat="0" applyProtection="0">
      <alignment horizontal="left" vertical="center" indent="1"/>
    </xf>
    <xf numFmtId="0" fontId="33" fillId="25" borderId="38" applyNumberFormat="0" applyProtection="0">
      <alignment horizontal="left" vertical="center" indent="1"/>
    </xf>
    <xf numFmtId="4" fontId="56" fillId="25" borderId="0" applyNumberFormat="0" applyProtection="0">
      <alignment horizontal="left" vertical="center" indent="1"/>
    </xf>
    <xf numFmtId="4" fontId="57" fillId="27" borderId="0"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center" indent="1"/>
    </xf>
    <xf numFmtId="0" fontId="33" fillId="27" borderId="38" applyNumberFormat="0" applyProtection="0">
      <alignment horizontal="left" vertical="center" indent="1"/>
    </xf>
    <xf numFmtId="0" fontId="33" fillId="28" borderId="38" applyNumberFormat="0" applyProtection="0">
      <alignment horizontal="left" vertical="top" indent="1"/>
    </xf>
    <xf numFmtId="0" fontId="33" fillId="28" borderId="38" applyNumberFormat="0" applyProtection="0">
      <alignment horizontal="left" vertical="top" indent="1"/>
    </xf>
    <xf numFmtId="0" fontId="33" fillId="25" borderId="38" applyNumberFormat="0" applyProtection="0">
      <alignment horizontal="left" vertical="top" indent="1"/>
    </xf>
    <xf numFmtId="0" fontId="35" fillId="0" borderId="0"/>
    <xf numFmtId="0" fontId="60" fillId="0" borderId="0"/>
    <xf numFmtId="4" fontId="56" fillId="30" borderId="0"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4" fontId="57" fillId="27" borderId="0" applyNumberFormat="0" applyProtection="0">
      <alignment horizontal="left" vertical="center" indent="1"/>
    </xf>
    <xf numFmtId="0" fontId="33" fillId="29"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4" fontId="63" fillId="38" borderId="0"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top" indent="1"/>
    </xf>
    <xf numFmtId="0" fontId="33" fillId="28" borderId="38"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63" fillId="38" borderId="0" applyNumberFormat="0" applyProtection="0">
      <alignment horizontal="left" vertical="center" indent="1"/>
    </xf>
    <xf numFmtId="4" fontId="56" fillId="30" borderId="0" applyNumberFormat="0" applyProtection="0">
      <alignment horizontal="left" vertical="center" indent="1"/>
    </xf>
    <xf numFmtId="0" fontId="33" fillId="25" borderId="38" applyNumberFormat="0" applyProtection="0">
      <alignment horizontal="left" vertical="center" indent="1"/>
    </xf>
    <xf numFmtId="4" fontId="57" fillId="27" borderId="0" applyNumberFormat="0" applyProtection="0">
      <alignment horizontal="left" vertical="center" indent="1"/>
    </xf>
    <xf numFmtId="0" fontId="33" fillId="25" borderId="38" applyNumberFormat="0" applyProtection="0">
      <alignment horizontal="left" vertical="top" indent="1"/>
    </xf>
    <xf numFmtId="0" fontId="33" fillId="25" borderId="38" applyNumberFormat="0" applyProtection="0">
      <alignment horizontal="left" vertical="top" indent="1"/>
    </xf>
    <xf numFmtId="0" fontId="33" fillId="28" borderId="38" applyNumberFormat="0" applyProtection="0">
      <alignment horizontal="left" vertical="top" indent="1"/>
    </xf>
    <xf numFmtId="0" fontId="33" fillId="27" borderId="38" applyNumberFormat="0" applyProtection="0">
      <alignment horizontal="left" vertical="top" indent="1"/>
    </xf>
    <xf numFmtId="0" fontId="33" fillId="27" borderId="38" applyNumberFormat="0" applyProtection="0">
      <alignment horizontal="left" vertical="center" indent="1"/>
    </xf>
    <xf numFmtId="0" fontId="60" fillId="0" borderId="0"/>
    <xf numFmtId="4" fontId="63" fillId="38"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top" indent="1"/>
    </xf>
    <xf numFmtId="0" fontId="33" fillId="29" borderId="38" applyNumberFormat="0" applyProtection="0">
      <alignment horizontal="left" vertical="center" indent="1"/>
    </xf>
    <xf numFmtId="4" fontId="56" fillId="25" borderId="0" applyNumberFormat="0" applyProtection="0">
      <alignment horizontal="left" vertical="center" indent="1"/>
    </xf>
    <xf numFmtId="4" fontId="57" fillId="27" borderId="0"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center" indent="1"/>
    </xf>
    <xf numFmtId="0" fontId="33" fillId="25" borderId="38" applyNumberFormat="0" applyProtection="0">
      <alignment horizontal="left" vertical="top" indent="1"/>
    </xf>
    <xf numFmtId="4" fontId="56" fillId="30" borderId="0" applyNumberFormat="0" applyProtection="0">
      <alignment horizontal="left" vertical="center" indent="1"/>
    </xf>
    <xf numFmtId="4" fontId="63" fillId="38" borderId="0" applyNumberFormat="0" applyProtection="0">
      <alignment horizontal="left" vertical="center" indent="1"/>
    </xf>
    <xf numFmtId="4" fontId="63" fillId="38" borderId="0" applyNumberFormat="0" applyProtection="0">
      <alignment horizontal="left" vertical="center" indent="1"/>
    </xf>
    <xf numFmtId="0" fontId="33" fillId="25" borderId="38" applyNumberFormat="0" applyProtection="0">
      <alignment horizontal="left" vertical="top" indent="1"/>
    </xf>
    <xf numFmtId="0" fontId="33" fillId="25" borderId="38" applyNumberFormat="0" applyProtection="0">
      <alignment horizontal="left" vertical="top" indent="1"/>
    </xf>
    <xf numFmtId="0" fontId="33" fillId="29" borderId="38" applyNumberFormat="0" applyProtection="0">
      <alignment horizontal="left" vertical="top" indent="1"/>
    </xf>
    <xf numFmtId="4" fontId="57" fillId="27" borderId="0" applyNumberFormat="0" applyProtection="0">
      <alignment horizontal="left" vertical="center" indent="1"/>
    </xf>
    <xf numFmtId="0" fontId="33" fillId="29" borderId="38" applyNumberFormat="0" applyProtection="0">
      <alignment horizontal="left" vertical="top" indent="1"/>
    </xf>
    <xf numFmtId="0" fontId="33" fillId="27" borderId="38" applyNumberFormat="0" applyProtection="0">
      <alignment horizontal="left" vertical="top" indent="1"/>
    </xf>
    <xf numFmtId="4" fontId="63" fillId="38" borderId="0"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top" indent="1"/>
    </xf>
    <xf numFmtId="0" fontId="33" fillId="29" borderId="38"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top" indent="1"/>
    </xf>
    <xf numFmtId="4" fontId="56" fillId="30" borderId="0" applyNumberFormat="0" applyProtection="0">
      <alignment horizontal="left" vertical="center" indent="1"/>
    </xf>
    <xf numFmtId="4" fontId="57" fillId="27" borderId="0" applyNumberFormat="0" applyProtection="0">
      <alignment horizontal="left" vertical="center" indent="1"/>
    </xf>
    <xf numFmtId="4" fontId="57" fillId="27" borderId="0" applyNumberFormat="0" applyProtection="0">
      <alignment horizontal="left" vertical="center" indent="1"/>
    </xf>
    <xf numFmtId="0" fontId="33" fillId="29"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8" borderId="38" applyNumberFormat="0" applyProtection="0">
      <alignment horizontal="left" vertical="top" indent="1"/>
    </xf>
    <xf numFmtId="4" fontId="63" fillId="38" borderId="0" applyNumberFormat="0" applyProtection="0">
      <alignment horizontal="left" vertical="center" indent="1"/>
    </xf>
    <xf numFmtId="0" fontId="33" fillId="28" borderId="38" applyNumberFormat="0" applyProtection="0">
      <alignment horizontal="left" vertical="center" indent="1"/>
    </xf>
    <xf numFmtId="4" fontId="56" fillId="25" borderId="0"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top" indent="1"/>
    </xf>
    <xf numFmtId="0" fontId="33" fillId="25" borderId="38" applyNumberFormat="0" applyProtection="0">
      <alignment horizontal="left" vertical="center" indent="1"/>
    </xf>
    <xf numFmtId="4" fontId="63" fillId="38" borderId="0"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top" indent="1"/>
    </xf>
    <xf numFmtId="4" fontId="63" fillId="38" borderId="0" applyNumberFormat="0" applyProtection="0">
      <alignment horizontal="left" vertical="center" indent="1"/>
    </xf>
    <xf numFmtId="0" fontId="33" fillId="28" borderId="38" applyNumberFormat="0" applyProtection="0">
      <alignment horizontal="left" vertical="center" indent="1"/>
    </xf>
    <xf numFmtId="4" fontId="56" fillId="30" borderId="0"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7" borderId="38" applyNumberFormat="0" applyProtection="0">
      <alignment horizontal="left" vertical="top" indent="1"/>
    </xf>
    <xf numFmtId="0" fontId="60" fillId="0" borderId="0"/>
    <xf numFmtId="0" fontId="33" fillId="28" borderId="38"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60" fillId="0" borderId="0"/>
    <xf numFmtId="4" fontId="57" fillId="27" borderId="0"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center" indent="1"/>
    </xf>
    <xf numFmtId="4" fontId="57" fillId="27" borderId="0" applyNumberFormat="0" applyProtection="0">
      <alignment horizontal="left" vertical="center" indent="1"/>
    </xf>
    <xf numFmtId="4" fontId="63" fillId="38" borderId="0" applyNumberFormat="0" applyProtection="0">
      <alignment horizontal="left" vertical="center" indent="1"/>
    </xf>
    <xf numFmtId="0" fontId="33" fillId="25" borderId="38" applyNumberFormat="0" applyProtection="0">
      <alignment horizontal="left" vertical="center" indent="1"/>
    </xf>
    <xf numFmtId="0" fontId="33" fillId="27" borderId="38" applyNumberFormat="0" applyProtection="0">
      <alignment horizontal="left" vertical="center" indent="1"/>
    </xf>
    <xf numFmtId="0" fontId="33" fillId="29" borderId="38" applyNumberFormat="0" applyProtection="0">
      <alignment horizontal="left" vertical="center" indent="1"/>
    </xf>
    <xf numFmtId="0" fontId="33" fillId="27" borderId="38" applyNumberFormat="0" applyProtection="0">
      <alignment horizontal="left" vertical="top" indent="1"/>
    </xf>
    <xf numFmtId="0" fontId="33" fillId="29" borderId="38" applyNumberFormat="0" applyProtection="0">
      <alignment horizontal="left" vertical="top" indent="1"/>
    </xf>
    <xf numFmtId="0" fontId="33" fillId="27" borderId="38"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4" fontId="57" fillId="27" borderId="0" applyNumberFormat="0" applyProtection="0">
      <alignment horizontal="left" vertical="center" indent="1"/>
    </xf>
    <xf numFmtId="0" fontId="33" fillId="25" borderId="38" applyNumberFormat="0" applyProtection="0">
      <alignment horizontal="left" vertical="top" indent="1"/>
    </xf>
    <xf numFmtId="0" fontId="33" fillId="27" borderId="38" applyNumberFormat="0" applyProtection="0">
      <alignment horizontal="left" vertical="center" indent="1"/>
    </xf>
    <xf numFmtId="0" fontId="35" fillId="0" borderId="0"/>
    <xf numFmtId="0" fontId="33" fillId="27" borderId="38" applyNumberFormat="0" applyProtection="0">
      <alignment horizontal="left" vertical="center" indent="1"/>
    </xf>
    <xf numFmtId="0" fontId="33" fillId="28" borderId="38" applyNumberFormat="0" applyProtection="0">
      <alignment horizontal="left" vertical="center" indent="1"/>
    </xf>
    <xf numFmtId="0" fontId="35" fillId="0" borderId="0"/>
    <xf numFmtId="0" fontId="33" fillId="25" borderId="38"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top" indent="1"/>
    </xf>
    <xf numFmtId="0" fontId="33" fillId="29" borderId="38" applyNumberFormat="0" applyProtection="0">
      <alignment horizontal="left" vertical="center" indent="1"/>
    </xf>
    <xf numFmtId="4" fontId="56" fillId="30" borderId="0"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0" fontId="33" fillId="29" borderId="38" applyNumberFormat="0" applyProtection="0">
      <alignment horizontal="left" vertical="center" indent="1"/>
    </xf>
    <xf numFmtId="0" fontId="33" fillId="27" borderId="38" applyNumberFormat="0" applyProtection="0">
      <alignment horizontal="left" vertical="top" indent="1"/>
    </xf>
    <xf numFmtId="0" fontId="33" fillId="29" borderId="38"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center" indent="1"/>
    </xf>
    <xf numFmtId="4" fontId="57" fillId="27" borderId="0" applyNumberFormat="0" applyProtection="0">
      <alignment horizontal="left" vertical="center" indent="1"/>
    </xf>
    <xf numFmtId="0" fontId="33" fillId="29" borderId="38" applyNumberFormat="0" applyProtection="0">
      <alignment horizontal="left" vertical="center" indent="1"/>
    </xf>
    <xf numFmtId="0" fontId="33" fillId="25" borderId="38" applyNumberFormat="0" applyProtection="0">
      <alignment horizontal="left" vertical="top" indent="1"/>
    </xf>
    <xf numFmtId="0" fontId="33" fillId="29" borderId="38" applyNumberFormat="0" applyProtection="0">
      <alignment horizontal="left" vertical="top" indent="1"/>
    </xf>
    <xf numFmtId="0" fontId="33" fillId="28" borderId="38" applyNumberFormat="0" applyProtection="0">
      <alignment horizontal="left" vertical="top" indent="1"/>
    </xf>
    <xf numFmtId="0" fontId="33" fillId="28" borderId="38" applyNumberFormat="0" applyProtection="0">
      <alignment horizontal="left" vertical="center" indent="1"/>
    </xf>
    <xf numFmtId="0" fontId="33" fillId="29"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top" indent="1"/>
    </xf>
    <xf numFmtId="0" fontId="33" fillId="29"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0" fontId="33" fillId="29" borderId="38" applyNumberFormat="0" applyProtection="0">
      <alignment horizontal="left" vertical="top" indent="1"/>
    </xf>
    <xf numFmtId="4" fontId="56" fillId="25" borderId="0" applyNumberFormat="0" applyProtection="0">
      <alignment horizontal="left" vertical="center" indent="1"/>
    </xf>
    <xf numFmtId="0" fontId="33" fillId="28" borderId="38" applyNumberFormat="0" applyProtection="0">
      <alignment horizontal="left" vertical="top" indent="1"/>
    </xf>
    <xf numFmtId="0" fontId="33" fillId="27" borderId="38" applyNumberFormat="0" applyProtection="0">
      <alignment horizontal="left" vertical="top" indent="1"/>
    </xf>
    <xf numFmtId="0" fontId="33" fillId="27" borderId="38" applyNumberFormat="0" applyProtection="0">
      <alignment horizontal="left" vertical="top" indent="1"/>
    </xf>
    <xf numFmtId="4" fontId="56" fillId="30" borderId="0"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33" fillId="29" borderId="38" applyNumberFormat="0" applyProtection="0">
      <alignment horizontal="left" vertical="center" indent="1"/>
    </xf>
    <xf numFmtId="0" fontId="60" fillId="0" borderId="0"/>
    <xf numFmtId="0" fontId="33" fillId="28" borderId="38" applyNumberFormat="0" applyProtection="0">
      <alignment horizontal="left" vertical="top" indent="1"/>
    </xf>
    <xf numFmtId="0" fontId="33" fillId="25"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0" fontId="33" fillId="28" borderId="38" applyNumberFormat="0" applyProtection="0">
      <alignment horizontal="left" vertical="center" indent="1"/>
    </xf>
    <xf numFmtId="4" fontId="57" fillId="27" borderId="0" applyNumberFormat="0" applyProtection="0">
      <alignment horizontal="left" vertical="center" indent="1"/>
    </xf>
    <xf numFmtId="0" fontId="33" fillId="28" borderId="38" applyNumberFormat="0" applyProtection="0">
      <alignment horizontal="left" vertical="center" indent="1"/>
    </xf>
    <xf numFmtId="0" fontId="33" fillId="27" borderId="38"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0" fontId="33" fillId="28" borderId="38" applyNumberFormat="0" applyProtection="0">
      <alignment horizontal="left" vertical="center" indent="1"/>
    </xf>
    <xf numFmtId="4" fontId="56" fillId="25" borderId="0"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0" fontId="33" fillId="25" borderId="38" applyNumberFormat="0" applyProtection="0">
      <alignment horizontal="left" vertical="top" indent="1"/>
    </xf>
    <xf numFmtId="4" fontId="57" fillId="27" borderId="0" applyNumberFormat="0" applyProtection="0">
      <alignment horizontal="left" vertical="center" indent="1"/>
    </xf>
    <xf numFmtId="0" fontId="33" fillId="27" borderId="38" applyNumberFormat="0" applyProtection="0">
      <alignment horizontal="left" vertical="center" indent="1"/>
    </xf>
    <xf numFmtId="0" fontId="33" fillId="29" borderId="38" applyNumberFormat="0" applyProtection="0">
      <alignment horizontal="left" vertical="center" indent="1"/>
    </xf>
    <xf numFmtId="4" fontId="63" fillId="38" borderId="0" applyNumberFormat="0" applyProtection="0">
      <alignment horizontal="left" vertical="center" indent="1"/>
    </xf>
    <xf numFmtId="0" fontId="33" fillId="29" borderId="38"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0" fontId="33" fillId="29" borderId="38" applyNumberFormat="0" applyProtection="0">
      <alignment horizontal="left" vertical="center" indent="1"/>
    </xf>
    <xf numFmtId="0" fontId="33" fillId="25" borderId="38" applyNumberFormat="0" applyProtection="0">
      <alignment horizontal="left" vertical="top" indent="1"/>
    </xf>
    <xf numFmtId="0" fontId="33" fillId="27" borderId="38" applyNumberFormat="0" applyProtection="0">
      <alignment horizontal="left" vertical="center" indent="1"/>
    </xf>
    <xf numFmtId="0" fontId="33" fillId="27" borderId="38" applyNumberFormat="0" applyProtection="0">
      <alignment horizontal="left" vertical="top" indent="1"/>
    </xf>
    <xf numFmtId="4" fontId="56" fillId="30" borderId="0" applyNumberFormat="0" applyProtection="0">
      <alignment horizontal="left" vertical="center" indent="1"/>
    </xf>
    <xf numFmtId="4" fontId="57" fillId="27" borderId="0"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top" indent="1"/>
    </xf>
    <xf numFmtId="0" fontId="33" fillId="29" borderId="38" applyNumberFormat="0" applyProtection="0">
      <alignment horizontal="left" vertical="top" indent="1"/>
    </xf>
    <xf numFmtId="0" fontId="33" fillId="28" borderId="38" applyNumberFormat="0" applyProtection="0">
      <alignment horizontal="left" vertical="top" indent="1"/>
    </xf>
    <xf numFmtId="4" fontId="56" fillId="25" borderId="0"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center" indent="1"/>
    </xf>
    <xf numFmtId="4" fontId="63" fillId="38" borderId="0" applyNumberFormat="0" applyProtection="0">
      <alignment horizontal="left" vertical="center"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9"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0" fontId="33" fillId="29" borderId="38" applyNumberFormat="0" applyProtection="0">
      <alignment horizontal="left" vertical="center" indent="1"/>
    </xf>
    <xf numFmtId="0" fontId="33" fillId="25" borderId="38" applyNumberFormat="0" applyProtection="0">
      <alignment horizontal="left" vertical="top" indent="1"/>
    </xf>
    <xf numFmtId="0" fontId="33" fillId="27" borderId="38" applyNumberFormat="0" applyProtection="0">
      <alignment horizontal="left" vertical="center" indent="1"/>
    </xf>
    <xf numFmtId="0" fontId="33" fillId="27" borderId="38" applyNumberFormat="0" applyProtection="0">
      <alignment horizontal="left" vertical="top" indent="1"/>
    </xf>
    <xf numFmtId="4" fontId="57" fillId="27" borderId="0"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center" indent="1"/>
    </xf>
    <xf numFmtId="0" fontId="33" fillId="29" borderId="38" applyNumberFormat="0" applyProtection="0">
      <alignment horizontal="left" vertical="top" indent="1"/>
    </xf>
    <xf numFmtId="0" fontId="33" fillId="28" borderId="38" applyNumberFormat="0" applyProtection="0">
      <alignment horizontal="left" vertical="top"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top" indent="1"/>
    </xf>
    <xf numFmtId="4" fontId="63" fillId="38" borderId="0" applyNumberFormat="0" applyProtection="0">
      <alignment horizontal="left" vertical="center" indent="1"/>
    </xf>
    <xf numFmtId="0" fontId="33" fillId="29" borderId="38" applyNumberFormat="0" applyProtection="0">
      <alignment horizontal="left" vertical="center" indent="1"/>
    </xf>
    <xf numFmtId="0" fontId="33" fillId="25" borderId="38" applyNumberFormat="0" applyProtection="0">
      <alignment horizontal="left" vertical="top" indent="1"/>
    </xf>
    <xf numFmtId="0" fontId="33" fillId="27" borderId="38" applyNumberFormat="0" applyProtection="0">
      <alignment horizontal="left" vertical="top" indent="1"/>
    </xf>
    <xf numFmtId="0" fontId="33" fillId="25" borderId="38" applyNumberFormat="0" applyProtection="0">
      <alignment horizontal="left" vertical="top" indent="1"/>
    </xf>
    <xf numFmtId="4" fontId="56" fillId="25" borderId="0" applyNumberFormat="0" applyProtection="0">
      <alignment horizontal="left" vertical="center" indent="1"/>
    </xf>
    <xf numFmtId="4" fontId="56" fillId="30" borderId="0" applyNumberFormat="0" applyProtection="0">
      <alignment horizontal="left" vertical="center" indent="1"/>
    </xf>
    <xf numFmtId="0" fontId="33" fillId="25" borderId="38" applyNumberFormat="0" applyProtection="0">
      <alignment horizontal="left" vertical="top" indent="1"/>
    </xf>
    <xf numFmtId="0" fontId="33" fillId="27" borderId="38" applyNumberFormat="0" applyProtection="0">
      <alignment horizontal="left" vertical="center" indent="1"/>
    </xf>
    <xf numFmtId="0" fontId="33" fillId="27" borderId="38" applyNumberFormat="0" applyProtection="0">
      <alignment horizontal="left" vertical="top" indent="1"/>
    </xf>
    <xf numFmtId="4" fontId="57" fillId="27" borderId="0" applyNumberFormat="0" applyProtection="0">
      <alignment horizontal="left" vertical="center" indent="1"/>
    </xf>
    <xf numFmtId="0" fontId="33" fillId="25" borderId="38" applyNumberFormat="0" applyProtection="0">
      <alignment horizontal="left" vertical="top" indent="1"/>
    </xf>
    <xf numFmtId="0" fontId="33" fillId="29" borderId="38" applyNumberFormat="0" applyProtection="0">
      <alignment horizontal="left" vertical="top"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8" borderId="38"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center" indent="1"/>
    </xf>
    <xf numFmtId="0" fontId="33" fillId="27" borderId="38" applyNumberFormat="0" applyProtection="0">
      <alignment horizontal="left" vertical="top" indent="1"/>
    </xf>
    <xf numFmtId="0" fontId="33" fillId="27" borderId="38" applyNumberFormat="0" applyProtection="0">
      <alignment horizontal="left" vertical="center" indent="1"/>
    </xf>
    <xf numFmtId="0" fontId="33" fillId="25" borderId="38" applyNumberFormat="0" applyProtection="0">
      <alignment horizontal="left" vertical="top" indent="1"/>
    </xf>
    <xf numFmtId="0" fontId="33" fillId="27" borderId="38" applyNumberFormat="0" applyProtection="0">
      <alignment horizontal="left" vertical="center" indent="1"/>
    </xf>
    <xf numFmtId="0" fontId="33" fillId="27" borderId="38" applyNumberFormat="0" applyProtection="0">
      <alignment horizontal="left" vertical="top" indent="1"/>
    </xf>
    <xf numFmtId="4" fontId="56" fillId="30" borderId="0" applyNumberFormat="0" applyProtection="0">
      <alignment horizontal="left" vertical="center" indent="1"/>
    </xf>
    <xf numFmtId="0" fontId="33" fillId="28" borderId="38" applyNumberFormat="0" applyProtection="0">
      <alignment horizontal="left" vertical="top"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0" fontId="33" fillId="27" borderId="38" applyNumberFormat="0" applyProtection="0">
      <alignment horizontal="left" vertical="top" indent="1"/>
    </xf>
    <xf numFmtId="4" fontId="57" fillId="27" borderId="0"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63" fillId="38" borderId="0" applyNumberFormat="0" applyProtection="0">
      <alignment horizontal="left" vertical="center" indent="1"/>
    </xf>
    <xf numFmtId="0" fontId="33" fillId="29" borderId="38" applyNumberFormat="0" applyProtection="0">
      <alignment horizontal="left" vertical="top" indent="1"/>
    </xf>
    <xf numFmtId="4" fontId="63" fillId="38"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5" fillId="0" borderId="0"/>
    <xf numFmtId="4" fontId="63" fillId="38" borderId="0" applyNumberFormat="0" applyProtection="0">
      <alignment horizontal="left" vertical="center" indent="1"/>
    </xf>
    <xf numFmtId="0" fontId="33" fillId="28" borderId="38" applyNumberFormat="0" applyProtection="0">
      <alignment horizontal="left" vertical="center" indent="1"/>
    </xf>
    <xf numFmtId="0" fontId="33" fillId="25" borderId="38" applyNumberFormat="0" applyProtection="0">
      <alignment horizontal="left" vertical="center" indent="1"/>
    </xf>
    <xf numFmtId="0" fontId="33" fillId="27" borderId="38" applyNumberFormat="0" applyProtection="0">
      <alignment horizontal="left" vertical="center" indent="1"/>
    </xf>
    <xf numFmtId="0" fontId="33" fillId="29" borderId="38" applyNumberFormat="0" applyProtection="0">
      <alignment horizontal="left" vertical="center" indent="1"/>
    </xf>
    <xf numFmtId="0" fontId="33" fillId="28" borderId="38" applyNumberFormat="0" applyProtection="0">
      <alignment horizontal="left" vertical="center" indent="1"/>
    </xf>
    <xf numFmtId="4" fontId="56" fillId="25" borderId="0" applyNumberFormat="0" applyProtection="0">
      <alignment horizontal="left" vertical="center" indent="1"/>
    </xf>
    <xf numFmtId="4" fontId="57" fillId="27" borderId="0" applyNumberFormat="0" applyProtection="0">
      <alignment horizontal="left" vertical="center" indent="1"/>
    </xf>
    <xf numFmtId="0" fontId="33" fillId="29" borderId="38" applyNumberFormat="0" applyProtection="0">
      <alignment horizontal="left" vertical="center" indent="1"/>
    </xf>
    <xf numFmtId="4" fontId="57" fillId="27" borderId="0" applyNumberFormat="0" applyProtection="0">
      <alignment horizontal="left" vertical="center" indent="1"/>
    </xf>
    <xf numFmtId="4" fontId="63" fillId="38" borderId="0" applyNumberFormat="0" applyProtection="0">
      <alignment horizontal="left" vertical="center" indent="1"/>
    </xf>
    <xf numFmtId="4" fontId="63" fillId="38"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7" borderId="38" applyNumberFormat="0" applyProtection="0">
      <alignment horizontal="left" vertical="top" indent="1"/>
    </xf>
    <xf numFmtId="0" fontId="33" fillId="28" borderId="38" applyNumberFormat="0" applyProtection="0">
      <alignment horizontal="left" vertical="top" indent="1"/>
    </xf>
    <xf numFmtId="0" fontId="33" fillId="28" borderId="38" applyNumberFormat="0" applyProtection="0">
      <alignment horizontal="left" vertical="center" indent="1"/>
    </xf>
    <xf numFmtId="0" fontId="33" fillId="25" borderId="38" applyNumberFormat="0" applyProtection="0">
      <alignment horizontal="left" vertical="top" indent="1"/>
    </xf>
    <xf numFmtId="0" fontId="33" fillId="29" borderId="38" applyNumberFormat="0" applyProtection="0">
      <alignment horizontal="left" vertical="center" indent="1"/>
    </xf>
    <xf numFmtId="0" fontId="33" fillId="25" borderId="38" applyNumberFormat="0" applyProtection="0">
      <alignment horizontal="left" vertical="top" indent="1"/>
    </xf>
    <xf numFmtId="0" fontId="33" fillId="25" borderId="38" applyNumberFormat="0" applyProtection="0">
      <alignment horizontal="left" vertical="top" indent="1"/>
    </xf>
    <xf numFmtId="0" fontId="33" fillId="29" borderId="38" applyNumberFormat="0" applyProtection="0">
      <alignment horizontal="left" vertical="center" indent="1"/>
    </xf>
    <xf numFmtId="0" fontId="33" fillId="25" borderId="38" applyNumberFormat="0" applyProtection="0">
      <alignment horizontal="left" vertical="center" indent="1"/>
    </xf>
    <xf numFmtId="0" fontId="33" fillId="27" borderId="38" applyNumberFormat="0" applyProtection="0">
      <alignment horizontal="left" vertical="top" indent="1"/>
    </xf>
    <xf numFmtId="4" fontId="63" fillId="38"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top" indent="1"/>
    </xf>
    <xf numFmtId="4" fontId="57" fillId="27" borderId="0" applyNumberFormat="0" applyProtection="0">
      <alignment horizontal="left" vertical="center" indent="1"/>
    </xf>
    <xf numFmtId="0" fontId="60" fillId="0" borderId="0"/>
    <xf numFmtId="4" fontId="63" fillId="38" borderId="0" applyNumberFormat="0" applyProtection="0">
      <alignment horizontal="left" vertical="center" indent="1"/>
    </xf>
    <xf numFmtId="0" fontId="33" fillId="29" borderId="38" applyNumberFormat="0" applyProtection="0">
      <alignment horizontal="left" vertical="center" indent="1"/>
    </xf>
    <xf numFmtId="0" fontId="33" fillId="25" borderId="38" applyNumberFormat="0" applyProtection="0">
      <alignment horizontal="left" vertical="center" indent="1"/>
    </xf>
    <xf numFmtId="0" fontId="33" fillId="27" borderId="38" applyNumberFormat="0" applyProtection="0">
      <alignment horizontal="left" vertical="top" indent="1"/>
    </xf>
    <xf numFmtId="0" fontId="33" fillId="29" borderId="38" applyNumberFormat="0" applyProtection="0">
      <alignment horizontal="left" vertical="top" indent="1"/>
    </xf>
    <xf numFmtId="0" fontId="33" fillId="28" borderId="38" applyNumberFormat="0" applyProtection="0">
      <alignment horizontal="left" vertical="center" indent="1"/>
    </xf>
    <xf numFmtId="4" fontId="56" fillId="30" borderId="0"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top" indent="1"/>
    </xf>
    <xf numFmtId="0" fontId="33" fillId="28" borderId="38" applyNumberFormat="0" applyProtection="0">
      <alignment horizontal="left" vertical="top" indent="1"/>
    </xf>
    <xf numFmtId="0" fontId="33" fillId="27" borderId="38" applyNumberFormat="0" applyProtection="0">
      <alignment horizontal="left" vertical="center" indent="1"/>
    </xf>
    <xf numFmtId="4" fontId="56" fillId="25" borderId="0" applyNumberFormat="0" applyProtection="0">
      <alignment horizontal="left" vertical="center" indent="1"/>
    </xf>
    <xf numFmtId="4" fontId="63" fillId="38" borderId="0"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0" fontId="33" fillId="28"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top" indent="1"/>
    </xf>
    <xf numFmtId="0" fontId="33" fillId="29" borderId="38" applyNumberFormat="0" applyProtection="0">
      <alignment horizontal="left" vertical="center" indent="1"/>
    </xf>
    <xf numFmtId="0" fontId="33" fillId="27" borderId="38" applyNumberFormat="0" applyProtection="0">
      <alignment horizontal="left" vertical="top" indent="1"/>
    </xf>
    <xf numFmtId="0" fontId="33" fillId="27" borderId="38" applyNumberFormat="0" applyProtection="0">
      <alignment horizontal="left" vertical="center" indent="1"/>
    </xf>
    <xf numFmtId="0" fontId="35" fillId="0" borderId="0"/>
    <xf numFmtId="4" fontId="63" fillId="38" borderId="0" applyNumberFormat="0" applyProtection="0">
      <alignment horizontal="left" vertical="center" indent="1"/>
    </xf>
    <xf numFmtId="0" fontId="33" fillId="29" borderId="38" applyNumberFormat="0" applyProtection="0">
      <alignment horizontal="left" vertical="center" indent="1"/>
    </xf>
    <xf numFmtId="4" fontId="63" fillId="38" borderId="0" applyNumberFormat="0" applyProtection="0">
      <alignment horizontal="left" vertical="center" indent="1"/>
    </xf>
    <xf numFmtId="0" fontId="33" fillId="25" borderId="38" applyNumberFormat="0" applyProtection="0">
      <alignment horizontal="left" vertical="top"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top" indent="1"/>
    </xf>
    <xf numFmtId="0" fontId="33" fillId="28" borderId="38" applyNumberFormat="0" applyProtection="0">
      <alignment horizontal="left" vertical="top" indent="1"/>
    </xf>
    <xf numFmtId="0" fontId="33" fillId="27" borderId="38" applyNumberFormat="0" applyProtection="0">
      <alignment horizontal="left" vertical="top" indent="1"/>
    </xf>
    <xf numFmtId="0" fontId="33" fillId="29" borderId="38" applyNumberFormat="0" applyProtection="0">
      <alignment horizontal="left" vertical="top"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33" fillId="29" borderId="38" applyNumberFormat="0" applyProtection="0">
      <alignment horizontal="left" vertical="top" indent="1"/>
    </xf>
    <xf numFmtId="4" fontId="56" fillId="25" borderId="0" applyNumberFormat="0" applyProtection="0">
      <alignment horizontal="left" vertical="center" indent="1"/>
    </xf>
    <xf numFmtId="0" fontId="33" fillId="28" borderId="38" applyNumberFormat="0" applyProtection="0">
      <alignment horizontal="left" vertical="top" indent="1"/>
    </xf>
    <xf numFmtId="0" fontId="33" fillId="27" borderId="38" applyNumberFormat="0" applyProtection="0">
      <alignment horizontal="left" vertical="top" indent="1"/>
    </xf>
    <xf numFmtId="4" fontId="56" fillId="30" borderId="0" applyNumberFormat="0" applyProtection="0">
      <alignment horizontal="left" vertical="center" indent="1"/>
    </xf>
    <xf numFmtId="0" fontId="60" fillId="0" borderId="0"/>
    <xf numFmtId="0" fontId="33" fillId="29" borderId="38"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4" fontId="56" fillId="30" borderId="0" applyNumberFormat="0" applyProtection="0">
      <alignment horizontal="left" vertical="center"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top" indent="1"/>
    </xf>
    <xf numFmtId="4" fontId="56" fillId="30" borderId="0" applyNumberFormat="0" applyProtection="0">
      <alignment horizontal="left" vertical="center" indent="1"/>
    </xf>
    <xf numFmtId="0" fontId="33" fillId="28" borderId="38" applyNumberFormat="0" applyProtection="0">
      <alignment horizontal="left" vertical="top" indent="1"/>
    </xf>
    <xf numFmtId="0" fontId="33" fillId="27" borderId="38" applyNumberFormat="0" applyProtection="0">
      <alignment horizontal="left" vertical="center" indent="1"/>
    </xf>
    <xf numFmtId="0" fontId="33" fillId="28" borderId="38" applyNumberFormat="0" applyProtection="0">
      <alignment horizontal="left" vertical="top" indent="1"/>
    </xf>
    <xf numFmtId="0" fontId="33" fillId="28"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top" indent="1"/>
    </xf>
    <xf numFmtId="0" fontId="33" fillId="28" borderId="38" applyNumberFormat="0" applyProtection="0">
      <alignment horizontal="left" vertical="center" indent="1"/>
    </xf>
    <xf numFmtId="0" fontId="33" fillId="25"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0" fontId="33" fillId="27" borderId="38" applyNumberFormat="0" applyProtection="0">
      <alignment horizontal="left" vertical="top" indent="1"/>
    </xf>
    <xf numFmtId="4" fontId="56" fillId="30" borderId="0" applyNumberFormat="0" applyProtection="0">
      <alignment horizontal="left" vertical="center" indent="1"/>
    </xf>
    <xf numFmtId="4" fontId="63" fillId="38"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top" indent="1"/>
    </xf>
    <xf numFmtId="0" fontId="33" fillId="29" borderId="38" applyNumberFormat="0" applyProtection="0">
      <alignment horizontal="left" vertical="top" indent="1"/>
    </xf>
    <xf numFmtId="0" fontId="33" fillId="27" borderId="38" applyNumberFormat="0" applyProtection="0">
      <alignment horizontal="left" vertical="center" indent="1"/>
    </xf>
    <xf numFmtId="0" fontId="33" fillId="29"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top" indent="1"/>
    </xf>
    <xf numFmtId="0" fontId="33" fillId="29" borderId="38"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5" fillId="0" borderId="0"/>
    <xf numFmtId="0" fontId="33" fillId="25" borderId="38" applyNumberFormat="0" applyProtection="0">
      <alignment horizontal="left" vertical="top" indent="1"/>
    </xf>
    <xf numFmtId="0" fontId="33" fillId="27" borderId="38" applyNumberFormat="0" applyProtection="0">
      <alignment horizontal="left" vertical="center" indent="1"/>
    </xf>
    <xf numFmtId="0" fontId="33" fillId="28" borderId="38" applyNumberFormat="0" applyProtection="0">
      <alignment horizontal="left" vertical="top" indent="1"/>
    </xf>
    <xf numFmtId="0" fontId="60" fillId="0" borderId="0"/>
    <xf numFmtId="0" fontId="33" fillId="29" borderId="38" applyNumberFormat="0" applyProtection="0">
      <alignment horizontal="left" vertical="top" indent="1"/>
    </xf>
    <xf numFmtId="4" fontId="63" fillId="38" borderId="0" applyNumberFormat="0" applyProtection="0">
      <alignment horizontal="left" vertical="center" indent="1"/>
    </xf>
    <xf numFmtId="0" fontId="33" fillId="25" borderId="38" applyNumberFormat="0" applyProtection="0">
      <alignment horizontal="left" vertical="center" indent="1"/>
    </xf>
    <xf numFmtId="0" fontId="33" fillId="29" borderId="38"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4" fontId="63" fillId="38" borderId="0" applyNumberFormat="0" applyProtection="0">
      <alignment horizontal="left" vertical="center" indent="1"/>
    </xf>
    <xf numFmtId="0" fontId="33" fillId="29" borderId="38" applyNumberFormat="0" applyProtection="0">
      <alignment horizontal="left" vertical="top" indent="1"/>
    </xf>
    <xf numFmtId="0" fontId="33" fillId="28" borderId="38" applyNumberFormat="0" applyProtection="0">
      <alignment horizontal="left" vertical="center" indent="1"/>
    </xf>
    <xf numFmtId="0" fontId="33" fillId="29" borderId="38" applyNumberFormat="0" applyProtection="0">
      <alignment horizontal="left" vertical="center" indent="1"/>
    </xf>
    <xf numFmtId="0" fontId="33" fillId="27" borderId="38" applyNumberFormat="0" applyProtection="0">
      <alignment horizontal="left" vertical="center" indent="1"/>
    </xf>
    <xf numFmtId="0" fontId="33" fillId="29" borderId="38" applyNumberFormat="0" applyProtection="0">
      <alignment horizontal="left" vertical="top" indent="1"/>
    </xf>
    <xf numFmtId="0" fontId="33" fillId="27" borderId="38" applyNumberFormat="0" applyProtection="0">
      <alignment horizontal="left" vertical="center" indent="1"/>
    </xf>
    <xf numFmtId="0" fontId="33" fillId="29" borderId="38" applyNumberFormat="0" applyProtection="0">
      <alignment horizontal="left" vertical="top"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5" borderId="38" applyNumberFormat="0" applyProtection="0">
      <alignment horizontal="left" vertical="top" indent="1"/>
    </xf>
    <xf numFmtId="0" fontId="33" fillId="29" borderId="38" applyNumberFormat="0" applyProtection="0">
      <alignment horizontal="left" vertical="center" indent="1"/>
    </xf>
    <xf numFmtId="4" fontId="57" fillId="27" borderId="0" applyNumberFormat="0" applyProtection="0">
      <alignment horizontal="left" vertical="center" indent="1"/>
    </xf>
    <xf numFmtId="0" fontId="60" fillId="0" borderId="0"/>
    <xf numFmtId="0" fontId="33" fillId="28" borderId="38" applyNumberFormat="0" applyProtection="0">
      <alignment horizontal="left" vertical="center" indent="1"/>
    </xf>
    <xf numFmtId="4" fontId="63" fillId="38"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0" fontId="33" fillId="25" borderId="38" applyNumberFormat="0" applyProtection="0">
      <alignment horizontal="left" vertical="center" indent="1"/>
    </xf>
    <xf numFmtId="0" fontId="33" fillId="29" borderId="38" applyNumberFormat="0" applyProtection="0">
      <alignment horizontal="left" vertical="top" indent="1"/>
    </xf>
    <xf numFmtId="4" fontId="56" fillId="25" borderId="0" applyNumberFormat="0" applyProtection="0">
      <alignment horizontal="left" vertical="center" indent="1"/>
    </xf>
    <xf numFmtId="4" fontId="57" fillId="27" borderId="0" applyNumberFormat="0" applyProtection="0">
      <alignment horizontal="left" vertical="center" indent="1"/>
    </xf>
    <xf numFmtId="4" fontId="63" fillId="38" borderId="0"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top" indent="1"/>
    </xf>
    <xf numFmtId="0" fontId="33" fillId="27" borderId="38" applyNumberFormat="0" applyProtection="0">
      <alignment horizontal="left" vertical="center" indent="1"/>
    </xf>
    <xf numFmtId="0" fontId="33" fillId="28" borderId="38" applyNumberFormat="0" applyProtection="0">
      <alignment horizontal="left" vertical="center" indent="1"/>
    </xf>
    <xf numFmtId="4" fontId="63" fillId="38"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4" fontId="57" fillId="27" borderId="0" applyNumberFormat="0" applyProtection="0">
      <alignment horizontal="left" vertical="center" indent="1"/>
    </xf>
    <xf numFmtId="4" fontId="56" fillId="30" borderId="0" applyNumberFormat="0" applyProtection="0">
      <alignment horizontal="left" vertical="center" indent="1"/>
    </xf>
    <xf numFmtId="4" fontId="63" fillId="38" borderId="0"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center" indent="1"/>
    </xf>
    <xf numFmtId="0" fontId="60" fillId="0" borderId="0"/>
    <xf numFmtId="4" fontId="56" fillId="25" borderId="0" applyNumberFormat="0" applyProtection="0">
      <alignment horizontal="left" vertical="center" indent="1"/>
    </xf>
    <xf numFmtId="4" fontId="56" fillId="25" borderId="0" applyNumberFormat="0" applyProtection="0">
      <alignment horizontal="left" vertical="center" indent="1"/>
    </xf>
    <xf numFmtId="0" fontId="33" fillId="0" borderId="0"/>
    <xf numFmtId="0" fontId="33" fillId="25" borderId="38" applyNumberFormat="0" applyProtection="0">
      <alignment horizontal="left" vertical="top"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7" borderId="38" applyNumberFormat="0" applyProtection="0">
      <alignment horizontal="left" vertical="top" indent="1"/>
    </xf>
    <xf numFmtId="4" fontId="63" fillId="38" borderId="0" applyNumberFormat="0" applyProtection="0">
      <alignment horizontal="left" vertical="center" indent="1"/>
    </xf>
    <xf numFmtId="0" fontId="33" fillId="27" borderId="38"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7" fillId="27" borderId="0"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7" fillId="27" borderId="0" applyNumberFormat="0" applyProtection="0">
      <alignment horizontal="left" vertical="center" indent="1"/>
    </xf>
    <xf numFmtId="4" fontId="56" fillId="25" borderId="0" applyNumberFormat="0" applyProtection="0">
      <alignment horizontal="left" vertical="center" indent="1"/>
    </xf>
    <xf numFmtId="4" fontId="63" fillId="38" borderId="0" applyNumberFormat="0" applyProtection="0">
      <alignment horizontal="left" vertical="center" indent="1"/>
    </xf>
    <xf numFmtId="4" fontId="57" fillId="27" borderId="0" applyNumberFormat="0" applyProtection="0">
      <alignment horizontal="left" vertical="center"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top" indent="1"/>
    </xf>
    <xf numFmtId="0" fontId="33" fillId="28" borderId="38" applyNumberFormat="0" applyProtection="0">
      <alignment horizontal="left" vertical="top" indent="1"/>
    </xf>
    <xf numFmtId="4" fontId="57" fillId="27" borderId="0"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top" indent="1"/>
    </xf>
    <xf numFmtId="4" fontId="56" fillId="25" borderId="0" applyNumberFormat="0" applyProtection="0">
      <alignment horizontal="left" vertical="center" indent="1"/>
    </xf>
    <xf numFmtId="4" fontId="57" fillId="27" borderId="0" applyNumberFormat="0" applyProtection="0">
      <alignment horizontal="left" vertical="center" indent="1"/>
    </xf>
    <xf numFmtId="0" fontId="33" fillId="29" borderId="38" applyNumberFormat="0" applyProtection="0">
      <alignment horizontal="left" vertical="top" indent="1"/>
    </xf>
    <xf numFmtId="0" fontId="33" fillId="27" borderId="38" applyNumberFormat="0" applyProtection="0">
      <alignment horizontal="left" vertical="top" indent="1"/>
    </xf>
    <xf numFmtId="0" fontId="33" fillId="28"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8" borderId="38" applyNumberFormat="0" applyProtection="0">
      <alignment horizontal="left" vertical="center" indent="1"/>
    </xf>
    <xf numFmtId="0" fontId="33" fillId="29" borderId="38" applyNumberFormat="0" applyProtection="0">
      <alignment horizontal="left" vertical="center" indent="1"/>
    </xf>
    <xf numFmtId="4" fontId="63" fillId="38" borderId="0"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top" indent="1"/>
    </xf>
    <xf numFmtId="4" fontId="56" fillId="30" borderId="0"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center" indent="1"/>
    </xf>
    <xf numFmtId="0" fontId="33" fillId="27" borderId="38" applyNumberFormat="0" applyProtection="0">
      <alignment horizontal="left" vertical="center" indent="1"/>
    </xf>
    <xf numFmtId="0" fontId="33" fillId="28" borderId="38" applyNumberFormat="0" applyProtection="0">
      <alignment horizontal="left" vertical="top" indent="1"/>
    </xf>
    <xf numFmtId="0" fontId="33" fillId="25" borderId="38" applyNumberFormat="0" applyProtection="0">
      <alignment horizontal="left" vertical="center" indent="1"/>
    </xf>
    <xf numFmtId="0" fontId="33" fillId="29" borderId="38" applyNumberFormat="0" applyProtection="0">
      <alignment horizontal="left" vertical="top" indent="1"/>
    </xf>
    <xf numFmtId="0" fontId="33" fillId="27" borderId="38" applyNumberFormat="0" applyProtection="0">
      <alignment horizontal="left" vertical="top" indent="1"/>
    </xf>
    <xf numFmtId="0" fontId="33" fillId="28" borderId="38" applyNumberFormat="0" applyProtection="0">
      <alignment horizontal="left" vertical="top" indent="1"/>
    </xf>
    <xf numFmtId="0" fontId="33" fillId="29" borderId="38" applyNumberFormat="0" applyProtection="0">
      <alignment horizontal="left" vertical="top" indent="1"/>
    </xf>
    <xf numFmtId="4" fontId="56" fillId="30" borderId="0"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top" indent="1"/>
    </xf>
    <xf numFmtId="4" fontId="57" fillId="27" borderId="0" applyNumberFormat="0" applyProtection="0">
      <alignment horizontal="left" vertical="center" indent="1"/>
    </xf>
    <xf numFmtId="0" fontId="33" fillId="28" borderId="38" applyNumberFormat="0" applyProtection="0">
      <alignment horizontal="left" vertical="center" indent="1"/>
    </xf>
    <xf numFmtId="0" fontId="33" fillId="27" borderId="38"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top" indent="1"/>
    </xf>
    <xf numFmtId="0" fontId="33" fillId="25" borderId="38" applyNumberFormat="0" applyProtection="0">
      <alignment horizontal="left" vertical="top" indent="1"/>
    </xf>
    <xf numFmtId="0" fontId="33" fillId="29" borderId="38" applyNumberFormat="0" applyProtection="0">
      <alignment horizontal="left" vertical="top" indent="1"/>
    </xf>
    <xf numFmtId="4" fontId="63" fillId="38" borderId="0" applyNumberFormat="0" applyProtection="0">
      <alignment horizontal="left" vertical="center" indent="1"/>
    </xf>
    <xf numFmtId="0" fontId="33" fillId="27" borderId="38"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center" indent="1"/>
    </xf>
    <xf numFmtId="0" fontId="35" fillId="0" borderId="0"/>
    <xf numFmtId="4" fontId="56" fillId="30" borderId="0" applyNumberFormat="0" applyProtection="0">
      <alignment horizontal="left" vertical="center" indent="1"/>
    </xf>
    <xf numFmtId="4" fontId="57" fillId="27" borderId="0" applyNumberFormat="0" applyProtection="0">
      <alignment horizontal="left" vertical="center" indent="1"/>
    </xf>
    <xf numFmtId="0" fontId="33" fillId="29"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29" borderId="38" applyNumberFormat="0" applyProtection="0">
      <alignment horizontal="left" vertical="center" indent="1"/>
    </xf>
    <xf numFmtId="4" fontId="56" fillId="30" borderId="0" applyNumberFormat="0" applyProtection="0">
      <alignment horizontal="left" vertical="center" indent="1"/>
    </xf>
    <xf numFmtId="4" fontId="57" fillId="27" borderId="0"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center" indent="1"/>
    </xf>
    <xf numFmtId="0" fontId="33" fillId="28" borderId="38" applyNumberFormat="0" applyProtection="0">
      <alignment horizontal="left" vertical="top" indent="1"/>
    </xf>
    <xf numFmtId="4" fontId="56" fillId="30" borderId="0" applyNumberFormat="0" applyProtection="0">
      <alignment horizontal="left" vertical="center" indent="1"/>
    </xf>
    <xf numFmtId="0" fontId="33" fillId="25" borderId="38" applyNumberFormat="0" applyProtection="0">
      <alignment horizontal="left" vertical="center" indent="1"/>
    </xf>
    <xf numFmtId="4" fontId="56" fillId="25" borderId="0"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center" indent="1"/>
    </xf>
    <xf numFmtId="0" fontId="33" fillId="27" borderId="38" applyNumberFormat="0" applyProtection="0">
      <alignment horizontal="left" vertical="top" indent="1"/>
    </xf>
    <xf numFmtId="0" fontId="33" fillId="29" borderId="38"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top" indent="1"/>
    </xf>
    <xf numFmtId="0" fontId="33" fillId="28"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top" indent="1"/>
    </xf>
    <xf numFmtId="0" fontId="33" fillId="27" borderId="38" applyNumberFormat="0" applyProtection="0">
      <alignment horizontal="left" vertical="center" indent="1"/>
    </xf>
    <xf numFmtId="4" fontId="56" fillId="30" borderId="0" applyNumberFormat="0" applyProtection="0">
      <alignment horizontal="left" vertical="center" indent="1"/>
    </xf>
    <xf numFmtId="0" fontId="33" fillId="25" borderId="38" applyNumberFormat="0" applyProtection="0">
      <alignment horizontal="left" vertical="center" indent="1"/>
    </xf>
    <xf numFmtId="0" fontId="33" fillId="27" borderId="38" applyNumberFormat="0" applyProtection="0">
      <alignment horizontal="left" vertical="center" indent="1"/>
    </xf>
    <xf numFmtId="0" fontId="33" fillId="29" borderId="38"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29" borderId="38" applyNumberFormat="0" applyProtection="0">
      <alignment horizontal="left" vertical="center" indent="1"/>
    </xf>
    <xf numFmtId="0" fontId="33" fillId="27"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57" fillId="27" borderId="0" applyNumberFormat="0" applyProtection="0">
      <alignment horizontal="left" vertical="center" indent="1"/>
    </xf>
    <xf numFmtId="4" fontId="57" fillId="27"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4" fontId="63" fillId="38"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0" fontId="33" fillId="25"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30" borderId="0" applyNumberFormat="0" applyProtection="0">
      <alignment horizontal="left" vertical="center" indent="1"/>
    </xf>
    <xf numFmtId="0" fontId="33" fillId="29" borderId="38" applyNumberFormat="0" applyProtection="0">
      <alignment horizontal="left" vertical="center" indent="1"/>
    </xf>
    <xf numFmtId="0" fontId="33" fillId="28"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top" indent="1"/>
    </xf>
    <xf numFmtId="0" fontId="33" fillId="27" borderId="38"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center" indent="1"/>
    </xf>
    <xf numFmtId="0" fontId="33" fillId="29" borderId="38" applyNumberFormat="0" applyProtection="0">
      <alignment horizontal="left" vertical="center" indent="1"/>
    </xf>
    <xf numFmtId="4" fontId="63" fillId="38" borderId="0" applyNumberFormat="0" applyProtection="0">
      <alignment horizontal="left" vertical="center" indent="1"/>
    </xf>
    <xf numFmtId="4" fontId="63" fillId="38" borderId="0" applyNumberFormat="0" applyProtection="0">
      <alignment horizontal="left" vertical="center" indent="1"/>
    </xf>
    <xf numFmtId="4" fontId="56" fillId="30" borderId="0" applyNumberFormat="0" applyProtection="0">
      <alignment horizontal="left" vertical="center" indent="1"/>
    </xf>
    <xf numFmtId="0" fontId="60" fillId="0" borderId="0"/>
    <xf numFmtId="0" fontId="60" fillId="0" borderId="0"/>
    <xf numFmtId="0" fontId="33" fillId="28" borderId="38" applyNumberFormat="0" applyProtection="0">
      <alignment horizontal="left" vertical="top" indent="1"/>
    </xf>
    <xf numFmtId="0" fontId="33" fillId="28"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8" borderId="38" applyNumberFormat="0" applyProtection="0">
      <alignment horizontal="left" vertical="center" indent="1"/>
    </xf>
    <xf numFmtId="0" fontId="33" fillId="25" borderId="38" applyNumberFormat="0" applyProtection="0">
      <alignment horizontal="left" vertical="top" indent="1"/>
    </xf>
    <xf numFmtId="0" fontId="33" fillId="29" borderId="38" applyNumberFormat="0" applyProtection="0">
      <alignment horizontal="left" vertical="center" indent="1"/>
    </xf>
    <xf numFmtId="0" fontId="60" fillId="0" borderId="0"/>
    <xf numFmtId="0" fontId="33" fillId="29" borderId="38" applyNumberFormat="0" applyProtection="0">
      <alignment horizontal="left" vertical="top" indent="1"/>
    </xf>
    <xf numFmtId="4" fontId="56" fillId="30" borderId="0" applyNumberFormat="0" applyProtection="0">
      <alignment horizontal="left" vertical="center" indent="1"/>
    </xf>
    <xf numFmtId="4" fontId="57" fillId="27" borderId="0" applyNumberFormat="0" applyProtection="0">
      <alignment horizontal="left" vertical="center" indent="1"/>
    </xf>
    <xf numFmtId="0" fontId="33" fillId="28" borderId="38" applyNumberFormat="0" applyProtection="0">
      <alignment horizontal="left" vertical="top" indent="1"/>
    </xf>
    <xf numFmtId="4" fontId="57" fillId="27" borderId="0" applyNumberFormat="0" applyProtection="0">
      <alignment horizontal="left" vertical="center" indent="1"/>
    </xf>
    <xf numFmtId="0" fontId="33" fillId="28" borderId="38" applyNumberFormat="0" applyProtection="0">
      <alignment horizontal="left" vertical="top" indent="1"/>
    </xf>
    <xf numFmtId="0" fontId="33" fillId="27" borderId="38" applyNumberFormat="0" applyProtection="0">
      <alignment horizontal="left" vertical="top" indent="1"/>
    </xf>
    <xf numFmtId="0" fontId="33" fillId="25" borderId="38" applyNumberFormat="0" applyProtection="0">
      <alignment horizontal="left" vertical="top" indent="1"/>
    </xf>
    <xf numFmtId="4" fontId="63" fillId="38" borderId="0" applyNumberFormat="0" applyProtection="0">
      <alignment horizontal="left" vertical="center" indent="1"/>
    </xf>
    <xf numFmtId="4" fontId="57" fillId="27" borderId="0" applyNumberFormat="0" applyProtection="0">
      <alignment horizontal="left" vertical="center" indent="1"/>
    </xf>
    <xf numFmtId="0" fontId="33" fillId="25" borderId="38" applyNumberFormat="0" applyProtection="0">
      <alignment horizontal="left" vertical="top" indent="1"/>
    </xf>
    <xf numFmtId="0" fontId="33" fillId="29" borderId="38" applyNumberFormat="0" applyProtection="0">
      <alignment horizontal="left" vertical="top"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7" borderId="38" applyNumberFormat="0" applyProtection="0">
      <alignment horizontal="left" vertical="top" indent="1"/>
    </xf>
    <xf numFmtId="0" fontId="33" fillId="27" borderId="38" applyNumberFormat="0" applyProtection="0">
      <alignment horizontal="left" vertical="center" indent="1"/>
    </xf>
    <xf numFmtId="0" fontId="33" fillId="29" borderId="38" applyNumberFormat="0" applyProtection="0">
      <alignment horizontal="left" vertical="top" indent="1"/>
    </xf>
    <xf numFmtId="0" fontId="33" fillId="27" borderId="38"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33" fillId="29" borderId="38" applyNumberFormat="0" applyProtection="0">
      <alignment horizontal="left" vertical="center" indent="1"/>
    </xf>
    <xf numFmtId="0" fontId="33" fillId="29" borderId="38" applyNumberFormat="0" applyProtection="0">
      <alignment horizontal="left" vertical="center" indent="1"/>
    </xf>
    <xf numFmtId="0" fontId="33" fillId="25" borderId="38" applyNumberFormat="0" applyProtection="0">
      <alignment horizontal="left" vertical="top" indent="1"/>
    </xf>
    <xf numFmtId="4" fontId="57" fillId="27" borderId="0" applyNumberFormat="0" applyProtection="0">
      <alignment horizontal="left" vertical="center" indent="1"/>
    </xf>
    <xf numFmtId="4" fontId="56" fillId="25" borderId="0" applyNumberFormat="0" applyProtection="0">
      <alignment horizontal="left" vertical="center" indent="1"/>
    </xf>
    <xf numFmtId="0" fontId="33" fillId="29" borderId="38"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top" indent="1"/>
    </xf>
    <xf numFmtId="0" fontId="33" fillId="28" borderId="38" applyNumberFormat="0" applyProtection="0">
      <alignment horizontal="left" vertical="center" indent="1"/>
    </xf>
    <xf numFmtId="0" fontId="33" fillId="29" borderId="38"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center" indent="1"/>
    </xf>
    <xf numFmtId="0" fontId="33" fillId="25" borderId="38" applyNumberFormat="0" applyProtection="0">
      <alignment horizontal="left" vertical="top" indent="1"/>
    </xf>
    <xf numFmtId="4" fontId="56" fillId="25" borderId="0"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top" indent="1"/>
    </xf>
    <xf numFmtId="0" fontId="33" fillId="29"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4" fontId="56" fillId="30" borderId="0"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center" indent="1"/>
    </xf>
    <xf numFmtId="0" fontId="33" fillId="29" borderId="38" applyNumberFormat="0" applyProtection="0">
      <alignment horizontal="left" vertical="center" indent="1"/>
    </xf>
    <xf numFmtId="4" fontId="63" fillId="38" borderId="0" applyNumberFormat="0" applyProtection="0">
      <alignment horizontal="left" vertical="center" indent="1"/>
    </xf>
    <xf numFmtId="0" fontId="33" fillId="25" borderId="38" applyNumberFormat="0" applyProtection="0">
      <alignment horizontal="left" vertical="top" indent="1"/>
    </xf>
    <xf numFmtId="4" fontId="56" fillId="25" borderId="0"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4" fontId="63" fillId="38" borderId="0" applyNumberFormat="0" applyProtection="0">
      <alignment horizontal="left" vertical="center" indent="1"/>
    </xf>
    <xf numFmtId="4" fontId="57" fillId="27"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top" indent="1"/>
    </xf>
    <xf numFmtId="4" fontId="57" fillId="27" borderId="0" applyNumberFormat="0" applyProtection="0">
      <alignment horizontal="left" vertical="center" indent="1"/>
    </xf>
    <xf numFmtId="4" fontId="57" fillId="27" borderId="0"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center" indent="1"/>
    </xf>
    <xf numFmtId="0" fontId="33" fillId="27" borderId="38" applyNumberFormat="0" applyProtection="0">
      <alignment horizontal="left" vertical="center" indent="1"/>
    </xf>
    <xf numFmtId="4" fontId="56" fillId="25" borderId="0" applyNumberFormat="0" applyProtection="0">
      <alignment horizontal="left" vertical="center" indent="1"/>
    </xf>
    <xf numFmtId="4" fontId="57" fillId="27" borderId="0"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center" indent="1"/>
    </xf>
    <xf numFmtId="0" fontId="33" fillId="29"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center" indent="1"/>
    </xf>
    <xf numFmtId="4" fontId="56" fillId="25" borderId="0" applyNumberFormat="0" applyProtection="0">
      <alignment horizontal="left" vertical="center" indent="1"/>
    </xf>
    <xf numFmtId="4" fontId="63" fillId="38" borderId="0" applyNumberFormat="0" applyProtection="0">
      <alignment horizontal="left" vertical="center" indent="1"/>
    </xf>
    <xf numFmtId="0" fontId="33" fillId="25" borderId="38" applyNumberFormat="0" applyProtection="0">
      <alignment horizontal="left" vertical="center" indent="1"/>
    </xf>
    <xf numFmtId="0" fontId="33" fillId="25" borderId="38" applyNumberFormat="0" applyProtection="0">
      <alignment horizontal="left" vertical="top" indent="1"/>
    </xf>
    <xf numFmtId="4" fontId="56" fillId="30" borderId="0"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top" indent="1"/>
    </xf>
    <xf numFmtId="0" fontId="33" fillId="28" borderId="38" applyNumberFormat="0" applyProtection="0">
      <alignment horizontal="left" vertical="top" indent="1"/>
    </xf>
    <xf numFmtId="4" fontId="63" fillId="38" borderId="0" applyNumberFormat="0" applyProtection="0">
      <alignment horizontal="left" vertical="center"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8" borderId="38" applyNumberFormat="0" applyProtection="0">
      <alignment horizontal="left" vertical="top" indent="1"/>
    </xf>
    <xf numFmtId="0" fontId="33" fillId="27" borderId="38" applyNumberFormat="0" applyProtection="0">
      <alignment horizontal="left" vertical="top" indent="1"/>
    </xf>
    <xf numFmtId="4" fontId="63" fillId="38" borderId="0"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top" indent="1"/>
    </xf>
    <xf numFmtId="0" fontId="33" fillId="27" borderId="38" applyNumberFormat="0" applyProtection="0">
      <alignment horizontal="left" vertical="top" indent="1"/>
    </xf>
    <xf numFmtId="4" fontId="63" fillId="38" borderId="0"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top" indent="1"/>
    </xf>
    <xf numFmtId="0" fontId="33" fillId="27" borderId="38" applyNumberFormat="0" applyProtection="0">
      <alignment horizontal="left" vertical="center" indent="1"/>
    </xf>
    <xf numFmtId="0" fontId="33" fillId="28" borderId="38" applyNumberFormat="0" applyProtection="0">
      <alignment horizontal="left" vertical="top" indent="1"/>
    </xf>
    <xf numFmtId="0" fontId="33" fillId="27" borderId="38" applyNumberFormat="0" applyProtection="0">
      <alignment horizontal="left" vertical="center" indent="1"/>
    </xf>
    <xf numFmtId="0" fontId="33" fillId="29" borderId="38"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center" indent="1"/>
    </xf>
    <xf numFmtId="4" fontId="57" fillId="27" borderId="0" applyNumberFormat="0" applyProtection="0">
      <alignment horizontal="left" vertical="center" indent="1"/>
    </xf>
    <xf numFmtId="0" fontId="33" fillId="29"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8" borderId="38"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center" indent="1"/>
    </xf>
    <xf numFmtId="0" fontId="33" fillId="27" borderId="38" applyNumberFormat="0" applyProtection="0">
      <alignment horizontal="left" vertical="top" indent="1"/>
    </xf>
    <xf numFmtId="0" fontId="33" fillId="28" borderId="38" applyNumberFormat="0" applyProtection="0">
      <alignment horizontal="left" vertical="top" indent="1"/>
    </xf>
    <xf numFmtId="0" fontId="33" fillId="29" borderId="38" applyNumberFormat="0" applyProtection="0">
      <alignment horizontal="left" vertical="center" indent="1"/>
    </xf>
    <xf numFmtId="0" fontId="33" fillId="28" borderId="38" applyNumberFormat="0" applyProtection="0">
      <alignment horizontal="left" vertical="center" indent="1"/>
    </xf>
    <xf numFmtId="0" fontId="60" fillId="0" borderId="0"/>
    <xf numFmtId="4" fontId="57" fillId="27" borderId="0" applyNumberFormat="0" applyProtection="0">
      <alignment horizontal="left" vertical="center" indent="1"/>
    </xf>
    <xf numFmtId="0" fontId="33" fillId="27" borderId="38"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top" indent="1"/>
    </xf>
    <xf numFmtId="4" fontId="63" fillId="38"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top" indent="1"/>
    </xf>
    <xf numFmtId="0" fontId="33" fillId="29" borderId="38" applyNumberFormat="0" applyProtection="0">
      <alignment horizontal="left" vertical="center" indent="1"/>
    </xf>
    <xf numFmtId="0" fontId="33" fillId="28" borderId="38" applyNumberFormat="0" applyProtection="0">
      <alignment horizontal="left" vertical="top" indent="1"/>
    </xf>
    <xf numFmtId="0" fontId="35" fillId="0" borderId="0"/>
    <xf numFmtId="0" fontId="33" fillId="27" borderId="38"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center" indent="1"/>
    </xf>
    <xf numFmtId="4" fontId="56" fillId="30" borderId="0" applyNumberFormat="0" applyProtection="0">
      <alignment horizontal="left" vertical="center" indent="1"/>
    </xf>
    <xf numFmtId="4" fontId="57" fillId="27" borderId="0" applyNumberFormat="0" applyProtection="0">
      <alignment horizontal="left" vertical="center" indent="1"/>
    </xf>
    <xf numFmtId="0" fontId="33" fillId="27" borderId="38"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top" indent="1"/>
    </xf>
    <xf numFmtId="0" fontId="33" fillId="29" borderId="38" applyNumberFormat="0" applyProtection="0">
      <alignment horizontal="left" vertical="top" indent="1"/>
    </xf>
    <xf numFmtId="4" fontId="57" fillId="27" borderId="0"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0" fontId="33" fillId="28" borderId="38" applyNumberFormat="0" applyProtection="0">
      <alignment horizontal="left" vertical="center" indent="1"/>
    </xf>
    <xf numFmtId="0" fontId="33" fillId="29" borderId="38" applyNumberFormat="0" applyProtection="0">
      <alignment horizontal="left" vertical="top"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33" fillId="29" borderId="38" applyNumberFormat="0" applyProtection="0">
      <alignment horizontal="left" vertical="center" indent="1"/>
    </xf>
    <xf numFmtId="0" fontId="33" fillId="25" borderId="38" applyNumberFormat="0" applyProtection="0">
      <alignment horizontal="left" vertical="center" indent="1"/>
    </xf>
    <xf numFmtId="0" fontId="33" fillId="27" borderId="38" applyNumberFormat="0" applyProtection="0">
      <alignment horizontal="left" vertical="top" indent="1"/>
    </xf>
    <xf numFmtId="4" fontId="63" fillId="38" borderId="0" applyNumberFormat="0" applyProtection="0">
      <alignment horizontal="left" vertical="center" indent="1"/>
    </xf>
    <xf numFmtId="0" fontId="33" fillId="29" borderId="38"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center" indent="1"/>
    </xf>
    <xf numFmtId="4" fontId="63" fillId="38" borderId="0"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top"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3" fillId="29" borderId="38" applyNumberFormat="0" applyProtection="0">
      <alignment horizontal="left" vertical="center" indent="1"/>
    </xf>
    <xf numFmtId="4" fontId="63" fillId="38" borderId="0"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center" indent="1"/>
    </xf>
    <xf numFmtId="0" fontId="33" fillId="28" borderId="38" applyNumberFormat="0" applyProtection="0">
      <alignment horizontal="left" vertical="top" indent="1"/>
    </xf>
    <xf numFmtId="4" fontId="56" fillId="30" borderId="0" applyNumberFormat="0" applyProtection="0">
      <alignment horizontal="left" vertical="center" indent="1"/>
    </xf>
    <xf numFmtId="0" fontId="33" fillId="28" borderId="38" applyNumberFormat="0" applyProtection="0">
      <alignment horizontal="left" vertical="top" indent="1"/>
    </xf>
    <xf numFmtId="0" fontId="33" fillId="25" borderId="38" applyNumberFormat="0" applyProtection="0">
      <alignment horizontal="left" vertical="center" indent="1"/>
    </xf>
    <xf numFmtId="4" fontId="63" fillId="38" borderId="0"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top" indent="1"/>
    </xf>
    <xf numFmtId="4" fontId="56" fillId="25"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top" indent="1"/>
    </xf>
    <xf numFmtId="0" fontId="33" fillId="28" borderId="38" applyNumberFormat="0" applyProtection="0">
      <alignment horizontal="left" vertical="top" indent="1"/>
    </xf>
    <xf numFmtId="0" fontId="33" fillId="25" borderId="38" applyNumberFormat="0" applyProtection="0">
      <alignment horizontal="left" vertical="center" indent="1"/>
    </xf>
    <xf numFmtId="4" fontId="57" fillId="27" borderId="0" applyNumberFormat="0" applyProtection="0">
      <alignment horizontal="left" vertical="center" indent="1"/>
    </xf>
    <xf numFmtId="0" fontId="33" fillId="28" borderId="38" applyNumberFormat="0" applyProtection="0">
      <alignment horizontal="left" vertical="top" indent="1"/>
    </xf>
    <xf numFmtId="4" fontId="57" fillId="27" borderId="0" applyNumberFormat="0" applyProtection="0">
      <alignment horizontal="left" vertical="center" indent="1"/>
    </xf>
    <xf numFmtId="0" fontId="33" fillId="25" borderId="38" applyNumberFormat="0" applyProtection="0">
      <alignment horizontal="left" vertical="top" indent="1"/>
    </xf>
    <xf numFmtId="0" fontId="33" fillId="27" borderId="38" applyNumberFormat="0" applyProtection="0">
      <alignment horizontal="left" vertical="center" indent="1"/>
    </xf>
    <xf numFmtId="4" fontId="57" fillId="27" borderId="0"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4" fontId="57" fillId="27" borderId="0"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9" borderId="38" applyNumberFormat="0" applyProtection="0">
      <alignment horizontal="left" vertical="top" indent="1"/>
    </xf>
    <xf numFmtId="0" fontId="33" fillId="28" borderId="38" applyNumberFormat="0" applyProtection="0">
      <alignment horizontal="left" vertical="center" indent="1"/>
    </xf>
    <xf numFmtId="0" fontId="60" fillId="0" borderId="0"/>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9" borderId="38" applyNumberFormat="0" applyProtection="0">
      <alignment horizontal="left" vertical="center" indent="1"/>
    </xf>
    <xf numFmtId="0" fontId="33" fillId="29" borderId="38"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63" fillId="38" borderId="0"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center" indent="1"/>
    </xf>
    <xf numFmtId="4" fontId="56" fillId="30" borderId="0"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center" indent="1"/>
    </xf>
    <xf numFmtId="0" fontId="33" fillId="27" borderId="38" applyNumberFormat="0" applyProtection="0">
      <alignment horizontal="left" vertical="top" indent="1"/>
    </xf>
    <xf numFmtId="4" fontId="56" fillId="30" borderId="0" applyNumberFormat="0" applyProtection="0">
      <alignment horizontal="left" vertical="center" indent="1"/>
    </xf>
    <xf numFmtId="0" fontId="33" fillId="25" borderId="38" applyNumberFormat="0" applyProtection="0">
      <alignment horizontal="left" vertical="center" indent="1"/>
    </xf>
    <xf numFmtId="0" fontId="33" fillId="27" borderId="38" applyNumberFormat="0" applyProtection="0">
      <alignment horizontal="left" vertical="top" indent="1"/>
    </xf>
    <xf numFmtId="0" fontId="33" fillId="29" borderId="38" applyNumberFormat="0" applyProtection="0">
      <alignment horizontal="left" vertical="top" indent="1"/>
    </xf>
    <xf numFmtId="0" fontId="33" fillId="0" borderId="0"/>
    <xf numFmtId="0" fontId="33" fillId="27" borderId="38" applyNumberFormat="0" applyProtection="0">
      <alignment horizontal="left" vertical="top"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9" borderId="38" applyNumberFormat="0" applyProtection="0">
      <alignment horizontal="left" vertical="top"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0" fontId="33" fillId="28" borderId="38" applyNumberFormat="0" applyProtection="0">
      <alignment horizontal="left" vertical="center" indent="1"/>
    </xf>
    <xf numFmtId="0" fontId="33" fillId="25" borderId="38" applyNumberFormat="0" applyProtection="0">
      <alignment horizontal="left" vertical="center" indent="1"/>
    </xf>
    <xf numFmtId="4" fontId="56" fillId="25" borderId="0" applyNumberFormat="0" applyProtection="0">
      <alignment horizontal="left" vertical="center" indent="1"/>
    </xf>
    <xf numFmtId="4" fontId="57" fillId="27" borderId="0"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60" fillId="0" borderId="0"/>
    <xf numFmtId="0" fontId="33" fillId="27" borderId="38" applyNumberFormat="0" applyProtection="0">
      <alignment horizontal="left" vertical="top" indent="1"/>
    </xf>
    <xf numFmtId="4" fontId="56" fillId="30" borderId="0" applyNumberFormat="0" applyProtection="0">
      <alignment horizontal="left" vertical="center" indent="1"/>
    </xf>
    <xf numFmtId="0" fontId="33" fillId="25" borderId="38" applyNumberFormat="0" applyProtection="0">
      <alignment horizontal="left" vertical="top" indent="1"/>
    </xf>
    <xf numFmtId="0" fontId="33" fillId="29" borderId="38" applyNumberFormat="0" applyProtection="0">
      <alignment horizontal="left" vertical="center" indent="1"/>
    </xf>
    <xf numFmtId="4" fontId="56" fillId="25" borderId="0" applyNumberFormat="0" applyProtection="0">
      <alignment horizontal="left" vertical="center" indent="1"/>
    </xf>
    <xf numFmtId="0" fontId="33" fillId="0" borderId="0"/>
    <xf numFmtId="0" fontId="33" fillId="27" borderId="38"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top"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top" indent="1"/>
    </xf>
    <xf numFmtId="0" fontId="33" fillId="25" borderId="38" applyNumberFormat="0" applyProtection="0">
      <alignment horizontal="left" vertical="top" indent="1"/>
    </xf>
    <xf numFmtId="4" fontId="56" fillId="25" borderId="0" applyNumberFormat="0" applyProtection="0">
      <alignment horizontal="left" vertical="center" indent="1"/>
    </xf>
    <xf numFmtId="0" fontId="33" fillId="27" borderId="38" applyNumberFormat="0" applyProtection="0">
      <alignment horizontal="left" vertical="top" indent="1"/>
    </xf>
    <xf numFmtId="0" fontId="33" fillId="29" borderId="38" applyNumberFormat="0" applyProtection="0">
      <alignment horizontal="left" vertical="top" indent="1"/>
    </xf>
    <xf numFmtId="0" fontId="33" fillId="29" borderId="38"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top" indent="1"/>
    </xf>
    <xf numFmtId="0" fontId="33" fillId="0" borderId="0"/>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0" fontId="33" fillId="25" borderId="38" applyNumberFormat="0" applyProtection="0">
      <alignment horizontal="left" vertical="top" indent="1"/>
    </xf>
    <xf numFmtId="0" fontId="33" fillId="27" borderId="38" applyNumberFormat="0" applyProtection="0">
      <alignment horizontal="left" vertical="top" indent="1"/>
    </xf>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top" indent="1"/>
    </xf>
    <xf numFmtId="0" fontId="33" fillId="25" borderId="38" applyNumberFormat="0" applyProtection="0">
      <alignment horizontal="left" vertical="top" indent="1"/>
    </xf>
    <xf numFmtId="0" fontId="33" fillId="0" borderId="0"/>
    <xf numFmtId="0" fontId="33" fillId="28" borderId="38" applyNumberFormat="0" applyProtection="0">
      <alignment horizontal="left" vertical="center" indent="1"/>
    </xf>
    <xf numFmtId="0" fontId="33" fillId="25" borderId="38" applyNumberFormat="0" applyProtection="0">
      <alignment horizontal="left" vertical="center" indent="1"/>
    </xf>
    <xf numFmtId="4" fontId="63" fillId="38" borderId="0" applyNumberFormat="0" applyProtection="0">
      <alignment horizontal="left" vertical="center" indent="1"/>
    </xf>
    <xf numFmtId="4" fontId="57" fillId="27" borderId="0" applyNumberFormat="0" applyProtection="0">
      <alignment horizontal="left" vertical="center" indent="1"/>
    </xf>
    <xf numFmtId="0" fontId="33" fillId="28" borderId="38" applyNumberFormat="0" applyProtection="0">
      <alignment horizontal="left" vertical="center" indent="1"/>
    </xf>
    <xf numFmtId="0" fontId="33" fillId="27" borderId="38" applyNumberFormat="0" applyProtection="0">
      <alignment horizontal="left" vertical="center" indent="1"/>
    </xf>
    <xf numFmtId="4" fontId="57" fillId="27" borderId="0" applyNumberFormat="0" applyProtection="0">
      <alignment horizontal="left" vertical="center" indent="1"/>
    </xf>
    <xf numFmtId="0" fontId="60" fillId="0" borderId="0"/>
    <xf numFmtId="0" fontId="33" fillId="28" borderId="38" applyNumberFormat="0" applyProtection="0">
      <alignment horizontal="left" vertical="center" indent="1"/>
    </xf>
    <xf numFmtId="0" fontId="33" fillId="29" borderId="38"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top" indent="1"/>
    </xf>
    <xf numFmtId="4" fontId="57" fillId="27" borderId="0" applyNumberFormat="0" applyProtection="0">
      <alignment horizontal="left" vertical="center" indent="1"/>
    </xf>
    <xf numFmtId="0" fontId="33" fillId="28" borderId="38" applyNumberFormat="0" applyProtection="0">
      <alignment horizontal="left" vertical="top" indent="1"/>
    </xf>
    <xf numFmtId="4" fontId="63" fillId="38" borderId="0" applyNumberFormat="0" applyProtection="0">
      <alignment horizontal="left" vertical="center" indent="1"/>
    </xf>
    <xf numFmtId="0" fontId="33" fillId="28" borderId="38" applyNumberFormat="0" applyProtection="0">
      <alignment horizontal="left" vertical="center" indent="1"/>
    </xf>
    <xf numFmtId="0" fontId="33" fillId="27" borderId="38"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top" indent="1"/>
    </xf>
    <xf numFmtId="4" fontId="63" fillId="38" borderId="0" applyNumberFormat="0" applyProtection="0">
      <alignment horizontal="left" vertical="center" indent="1"/>
    </xf>
    <xf numFmtId="0" fontId="33" fillId="0" borderId="0"/>
    <xf numFmtId="0" fontId="33" fillId="25" borderId="38" applyNumberFormat="0" applyProtection="0">
      <alignment horizontal="left" vertical="top"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7" borderId="38" applyNumberFormat="0" applyProtection="0">
      <alignment horizontal="left" vertical="top" indent="1"/>
    </xf>
    <xf numFmtId="0" fontId="33" fillId="28" borderId="38" applyNumberFormat="0" applyProtection="0">
      <alignment horizontal="left" vertical="top"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8" borderId="38" applyNumberFormat="0" applyProtection="0">
      <alignment horizontal="left" vertical="center"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top" indent="1"/>
    </xf>
    <xf numFmtId="4" fontId="63" fillId="38" borderId="0" applyNumberFormat="0" applyProtection="0">
      <alignment horizontal="left" vertical="center" indent="1"/>
    </xf>
    <xf numFmtId="4" fontId="57" fillId="27" borderId="0" applyNumberFormat="0" applyProtection="0">
      <alignment horizontal="left" vertical="center" indent="1"/>
    </xf>
    <xf numFmtId="4" fontId="57" fillId="27" borderId="0"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top" indent="1"/>
    </xf>
    <xf numFmtId="0" fontId="33" fillId="25" borderId="38" applyNumberFormat="0" applyProtection="0">
      <alignment horizontal="left" vertical="top" indent="1"/>
    </xf>
    <xf numFmtId="0" fontId="33" fillId="29" borderId="38" applyNumberFormat="0" applyProtection="0">
      <alignment horizontal="left" vertical="center" indent="1"/>
    </xf>
    <xf numFmtId="0" fontId="35" fillId="0" borderId="0"/>
    <xf numFmtId="4" fontId="57" fillId="27" borderId="0" applyNumberFormat="0" applyProtection="0">
      <alignment horizontal="left" vertical="center" indent="1"/>
    </xf>
    <xf numFmtId="0" fontId="60" fillId="0" borderId="0"/>
    <xf numFmtId="4" fontId="56" fillId="25" borderId="0" applyNumberFormat="0" applyProtection="0">
      <alignment horizontal="left" vertical="center" indent="1"/>
    </xf>
    <xf numFmtId="4" fontId="57" fillId="27" borderId="0" applyNumberFormat="0" applyProtection="0">
      <alignment horizontal="left" vertical="center" indent="1"/>
    </xf>
    <xf numFmtId="4" fontId="63" fillId="38"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top" indent="1"/>
    </xf>
    <xf numFmtId="4" fontId="63" fillId="38" borderId="0" applyNumberFormat="0" applyProtection="0">
      <alignment horizontal="left" vertical="center" indent="1"/>
    </xf>
    <xf numFmtId="0" fontId="33" fillId="29" borderId="38"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center" indent="1"/>
    </xf>
    <xf numFmtId="4" fontId="63" fillId="38" borderId="0" applyNumberFormat="0" applyProtection="0">
      <alignment horizontal="left" vertical="center" indent="1"/>
    </xf>
    <xf numFmtId="0" fontId="33" fillId="29" borderId="38" applyNumberFormat="0" applyProtection="0">
      <alignment horizontal="left" vertical="center" indent="1"/>
    </xf>
    <xf numFmtId="0" fontId="33" fillId="28" borderId="38" applyNumberFormat="0" applyProtection="0">
      <alignment horizontal="left" vertical="top" indent="1"/>
    </xf>
    <xf numFmtId="0" fontId="33" fillId="27" borderId="38" applyNumberFormat="0" applyProtection="0">
      <alignment horizontal="left" vertical="top" indent="1"/>
    </xf>
    <xf numFmtId="0" fontId="33" fillId="28" borderId="38" applyNumberFormat="0" applyProtection="0">
      <alignment horizontal="left" vertical="top"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0" fontId="33" fillId="28" borderId="38" applyNumberFormat="0" applyProtection="0">
      <alignment horizontal="left" vertical="center" indent="1"/>
    </xf>
    <xf numFmtId="0" fontId="33" fillId="27" borderId="38" applyNumberFormat="0" applyProtection="0">
      <alignment horizontal="left" vertical="center" indent="1"/>
    </xf>
    <xf numFmtId="0" fontId="33" fillId="28" borderId="38" applyNumberFormat="0" applyProtection="0">
      <alignment horizontal="left" vertical="center" indent="1"/>
    </xf>
    <xf numFmtId="4" fontId="57" fillId="27" borderId="0" applyNumberFormat="0" applyProtection="0">
      <alignment horizontal="left" vertical="center" indent="1"/>
    </xf>
    <xf numFmtId="4" fontId="57" fillId="27" borderId="0"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top" indent="1"/>
    </xf>
    <xf numFmtId="4" fontId="57" fillId="27" borderId="0" applyNumberFormat="0" applyProtection="0">
      <alignment horizontal="left" vertical="center" indent="1"/>
    </xf>
    <xf numFmtId="0" fontId="33" fillId="29" borderId="38"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top" indent="1"/>
    </xf>
    <xf numFmtId="0" fontId="33" fillId="25" borderId="38" applyNumberFormat="0" applyProtection="0">
      <alignment horizontal="left" vertical="top" indent="1"/>
    </xf>
    <xf numFmtId="0" fontId="33" fillId="29" borderId="38" applyNumberFormat="0" applyProtection="0">
      <alignment horizontal="left" vertical="center" indent="1"/>
    </xf>
    <xf numFmtId="4" fontId="63" fillId="38" borderId="0" applyNumberFormat="0" applyProtection="0">
      <alignment horizontal="left" vertical="center" indent="1"/>
    </xf>
    <xf numFmtId="0" fontId="33" fillId="25" borderId="38" applyNumberFormat="0" applyProtection="0">
      <alignment horizontal="left" vertical="top" indent="1"/>
    </xf>
    <xf numFmtId="4" fontId="57" fillId="27" borderId="0" applyNumberFormat="0" applyProtection="0">
      <alignment horizontal="left" vertical="center" indent="1"/>
    </xf>
    <xf numFmtId="4" fontId="57" fillId="27" borderId="0"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center" indent="1"/>
    </xf>
    <xf numFmtId="4" fontId="56" fillId="25" borderId="0" applyNumberFormat="0" applyProtection="0">
      <alignment horizontal="left" vertical="center" indent="1"/>
    </xf>
    <xf numFmtId="4" fontId="57" fillId="27" borderId="0" applyNumberFormat="0" applyProtection="0">
      <alignment horizontal="left" vertical="center" indent="1"/>
    </xf>
    <xf numFmtId="0" fontId="33" fillId="28" borderId="38" applyNumberFormat="0" applyProtection="0">
      <alignment horizontal="left" vertical="top" indent="1"/>
    </xf>
    <xf numFmtId="0" fontId="33" fillId="27" borderId="38" applyNumberFormat="0" applyProtection="0">
      <alignment horizontal="left" vertical="top" indent="1"/>
    </xf>
    <xf numFmtId="0" fontId="33" fillId="27" borderId="38" applyNumberFormat="0" applyProtection="0">
      <alignment horizontal="left" vertical="top" indent="1"/>
    </xf>
    <xf numFmtId="0" fontId="33" fillId="25" borderId="38" applyNumberFormat="0" applyProtection="0">
      <alignment horizontal="left" vertical="top" indent="1"/>
    </xf>
    <xf numFmtId="0" fontId="35" fillId="0" borderId="0"/>
    <xf numFmtId="4" fontId="57" fillId="27" borderId="0"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top" indent="1"/>
    </xf>
    <xf numFmtId="0" fontId="60" fillId="0" borderId="0"/>
    <xf numFmtId="4" fontId="63" fillId="38" borderId="0" applyNumberFormat="0" applyProtection="0">
      <alignment horizontal="left" vertical="center" indent="1"/>
    </xf>
    <xf numFmtId="0" fontId="33" fillId="29" borderId="38" applyNumberFormat="0" applyProtection="0">
      <alignment horizontal="left" vertical="center" indent="1"/>
    </xf>
    <xf numFmtId="4" fontId="56" fillId="30" borderId="0"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top" indent="1"/>
    </xf>
    <xf numFmtId="0" fontId="33" fillId="27" borderId="38" applyNumberFormat="0" applyProtection="0">
      <alignment horizontal="left" vertical="center" indent="1"/>
    </xf>
    <xf numFmtId="4" fontId="57" fillId="27" borderId="0"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4" fontId="63" fillId="38" borderId="0" applyNumberFormat="0" applyProtection="0">
      <alignment horizontal="left" vertical="center" indent="1"/>
    </xf>
    <xf numFmtId="0" fontId="33" fillId="29" borderId="38" applyNumberFormat="0" applyProtection="0">
      <alignment horizontal="left" vertical="center" indent="1"/>
    </xf>
    <xf numFmtId="0" fontId="33" fillId="28" borderId="38"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5" borderId="38"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top" indent="1"/>
    </xf>
    <xf numFmtId="4" fontId="56" fillId="25"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0" fontId="33" fillId="27" borderId="38" applyNumberFormat="0" applyProtection="0">
      <alignment horizontal="left" vertical="center" indent="1"/>
    </xf>
    <xf numFmtId="0" fontId="33" fillId="27" borderId="38" applyNumberFormat="0" applyProtection="0">
      <alignment horizontal="left" vertical="top" indent="1"/>
    </xf>
    <xf numFmtId="4" fontId="57" fillId="27" borderId="0" applyNumberFormat="0" applyProtection="0">
      <alignment horizontal="left" vertical="center" indent="1"/>
    </xf>
    <xf numFmtId="4" fontId="56" fillId="25" borderId="0" applyNumberFormat="0" applyProtection="0">
      <alignment horizontal="left" vertical="center" indent="1"/>
    </xf>
    <xf numFmtId="0" fontId="33" fillId="29" borderId="38" applyNumberFormat="0" applyProtection="0">
      <alignment horizontal="left" vertical="top" indent="1"/>
    </xf>
    <xf numFmtId="0" fontId="33" fillId="28" borderId="38" applyNumberFormat="0" applyProtection="0">
      <alignment horizontal="left" vertical="center" indent="1"/>
    </xf>
    <xf numFmtId="0" fontId="33" fillId="27" borderId="38" applyNumberFormat="0" applyProtection="0">
      <alignment horizontal="left" vertical="center" indent="1"/>
    </xf>
    <xf numFmtId="0" fontId="33" fillId="25" borderId="38" applyNumberFormat="0" applyProtection="0">
      <alignment horizontal="left" vertical="center" indent="1"/>
    </xf>
    <xf numFmtId="4" fontId="57" fillId="27" borderId="0"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top" indent="1"/>
    </xf>
    <xf numFmtId="0" fontId="33" fillId="29" borderId="38" applyNumberFormat="0" applyProtection="0">
      <alignment horizontal="left" vertical="top" indent="1"/>
    </xf>
    <xf numFmtId="0" fontId="33" fillId="29" borderId="38" applyNumberFormat="0" applyProtection="0">
      <alignment horizontal="left" vertical="top" indent="1"/>
    </xf>
    <xf numFmtId="0" fontId="33" fillId="29" borderId="38" applyNumberFormat="0" applyProtection="0">
      <alignment horizontal="left" vertical="top" indent="1"/>
    </xf>
    <xf numFmtId="0" fontId="33" fillId="29" borderId="38" applyNumberFormat="0" applyProtection="0">
      <alignment horizontal="left" vertical="center" indent="1"/>
    </xf>
    <xf numFmtId="0" fontId="33" fillId="25" borderId="38" applyNumberFormat="0" applyProtection="0">
      <alignment horizontal="left" vertical="top" indent="1"/>
    </xf>
    <xf numFmtId="0" fontId="33" fillId="27" borderId="38" applyNumberFormat="0" applyProtection="0">
      <alignment horizontal="left" vertical="center" indent="1"/>
    </xf>
    <xf numFmtId="0" fontId="33" fillId="28" borderId="38" applyNumberFormat="0" applyProtection="0">
      <alignment horizontal="left" vertical="center" indent="1"/>
    </xf>
    <xf numFmtId="4" fontId="56" fillId="25" borderId="0" applyNumberFormat="0" applyProtection="0">
      <alignment horizontal="left" vertical="center" indent="1"/>
    </xf>
    <xf numFmtId="0" fontId="33" fillId="29" borderId="38"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top" indent="1"/>
    </xf>
    <xf numFmtId="0" fontId="33" fillId="27" borderId="38" applyNumberFormat="0" applyProtection="0">
      <alignment horizontal="left" vertical="top" indent="1"/>
    </xf>
    <xf numFmtId="0" fontId="33" fillId="25" borderId="38" applyNumberFormat="0" applyProtection="0">
      <alignment horizontal="left" vertical="top" indent="1"/>
    </xf>
    <xf numFmtId="0" fontId="35" fillId="0" borderId="0"/>
    <xf numFmtId="4" fontId="57" fillId="27" borderId="0" applyNumberFormat="0" applyProtection="0">
      <alignment horizontal="left" vertical="center" indent="1"/>
    </xf>
    <xf numFmtId="0" fontId="33" fillId="28" borderId="38" applyNumberFormat="0" applyProtection="0">
      <alignment horizontal="left" vertical="top" indent="1"/>
    </xf>
    <xf numFmtId="0" fontId="33" fillId="25" borderId="38" applyNumberFormat="0" applyProtection="0">
      <alignment horizontal="left" vertical="top" indent="1"/>
    </xf>
    <xf numFmtId="4" fontId="63" fillId="38" borderId="0" applyNumberFormat="0" applyProtection="0">
      <alignment horizontal="left" vertical="center" indent="1"/>
    </xf>
    <xf numFmtId="0" fontId="33" fillId="28" borderId="38" applyNumberFormat="0" applyProtection="0">
      <alignment horizontal="left" vertical="center" indent="1"/>
    </xf>
    <xf numFmtId="4" fontId="57" fillId="27" borderId="0"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top" indent="1"/>
    </xf>
    <xf numFmtId="0" fontId="60" fillId="0" borderId="0"/>
    <xf numFmtId="0" fontId="33" fillId="25" borderId="38" applyNumberFormat="0" applyProtection="0">
      <alignment horizontal="left" vertical="center" indent="1"/>
    </xf>
    <xf numFmtId="4" fontId="57" fillId="27" borderId="0"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center" indent="1"/>
    </xf>
    <xf numFmtId="0" fontId="33" fillId="27" borderId="38" applyNumberFormat="0" applyProtection="0">
      <alignment horizontal="left" vertical="center" indent="1"/>
    </xf>
    <xf numFmtId="0" fontId="33" fillId="29" borderId="38" applyNumberFormat="0" applyProtection="0">
      <alignment horizontal="left" vertical="top" indent="1"/>
    </xf>
    <xf numFmtId="0" fontId="33" fillId="28" borderId="38" applyNumberFormat="0" applyProtection="0">
      <alignment horizontal="left" vertical="top" indent="1"/>
    </xf>
    <xf numFmtId="0" fontId="33" fillId="25" borderId="38" applyNumberFormat="0" applyProtection="0">
      <alignment horizontal="left" vertical="top" indent="1"/>
    </xf>
    <xf numFmtId="0" fontId="33" fillId="29" borderId="38" applyNumberFormat="0" applyProtection="0">
      <alignment horizontal="left" vertical="center" indent="1"/>
    </xf>
    <xf numFmtId="4" fontId="63" fillId="38" borderId="0" applyNumberFormat="0" applyProtection="0">
      <alignment horizontal="left" vertical="center" indent="1"/>
    </xf>
    <xf numFmtId="4" fontId="56" fillId="30" borderId="0" applyNumberFormat="0" applyProtection="0">
      <alignment horizontal="left" vertical="center" indent="1"/>
    </xf>
    <xf numFmtId="0" fontId="33" fillId="27" borderId="38" applyNumberFormat="0" applyProtection="0">
      <alignment horizontal="left" vertical="center" indent="1"/>
    </xf>
    <xf numFmtId="0" fontId="33" fillId="29"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0" fontId="33" fillId="25" borderId="38" applyNumberFormat="0" applyProtection="0">
      <alignment horizontal="left" vertical="top" indent="1"/>
    </xf>
    <xf numFmtId="0" fontId="35" fillId="0" borderId="0"/>
    <xf numFmtId="4" fontId="57" fillId="27" borderId="0"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3" fillId="29" borderId="38"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0" fontId="33" fillId="25" borderId="38" applyNumberFormat="0" applyProtection="0">
      <alignment horizontal="left" vertical="center" indent="1"/>
    </xf>
    <xf numFmtId="4" fontId="56" fillId="25" borderId="0"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5" borderId="38"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top" indent="1"/>
    </xf>
    <xf numFmtId="4" fontId="63" fillId="38" borderId="0" applyNumberFormat="0" applyProtection="0">
      <alignment horizontal="left" vertical="center" indent="1"/>
    </xf>
    <xf numFmtId="4" fontId="56" fillId="30" borderId="0"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center" indent="1"/>
    </xf>
    <xf numFmtId="0" fontId="60" fillId="0" borderId="0"/>
    <xf numFmtId="0" fontId="60" fillId="0" borderId="0"/>
    <xf numFmtId="4" fontId="56" fillId="30" borderId="0" applyNumberFormat="0" applyProtection="0">
      <alignment horizontal="left" vertical="center" indent="1"/>
    </xf>
    <xf numFmtId="0" fontId="33" fillId="25"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4" fontId="63" fillId="38" borderId="0" applyNumberFormat="0" applyProtection="0">
      <alignment horizontal="left" vertical="center" indent="1"/>
    </xf>
    <xf numFmtId="0" fontId="35" fillId="0" borderId="0"/>
    <xf numFmtId="4" fontId="57" fillId="27" borderId="0" applyNumberFormat="0" applyProtection="0">
      <alignment horizontal="left" vertical="center" indent="1"/>
    </xf>
    <xf numFmtId="0" fontId="33" fillId="27" borderId="38" applyNumberFormat="0" applyProtection="0">
      <alignment horizontal="left" vertical="top" indent="1"/>
    </xf>
    <xf numFmtId="0" fontId="33" fillId="29" borderId="38" applyNumberFormat="0" applyProtection="0">
      <alignment horizontal="left" vertical="center" indent="1"/>
    </xf>
    <xf numFmtId="0" fontId="33" fillId="28" borderId="38"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center" indent="1"/>
    </xf>
    <xf numFmtId="0" fontId="33" fillId="25" borderId="38" applyNumberFormat="0" applyProtection="0">
      <alignment horizontal="left" vertical="top" indent="1"/>
    </xf>
    <xf numFmtId="0" fontId="33" fillId="27" borderId="38" applyNumberFormat="0" applyProtection="0">
      <alignment horizontal="left" vertical="top" indent="1"/>
    </xf>
    <xf numFmtId="0" fontId="33" fillId="27" borderId="38" applyNumberFormat="0" applyProtection="0">
      <alignment horizontal="left" vertical="center" indent="1"/>
    </xf>
    <xf numFmtId="4" fontId="63" fillId="38" borderId="0"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4" fontId="63" fillId="38" borderId="0" applyNumberFormat="0" applyProtection="0">
      <alignment horizontal="left" vertical="center" indent="1"/>
    </xf>
    <xf numFmtId="0" fontId="33" fillId="28" borderId="38" applyNumberFormat="0" applyProtection="0">
      <alignment horizontal="left" vertical="top" indent="1"/>
    </xf>
    <xf numFmtId="0" fontId="33" fillId="25" borderId="38" applyNumberFormat="0" applyProtection="0">
      <alignment horizontal="left" vertical="center" indent="1"/>
    </xf>
    <xf numFmtId="0" fontId="33" fillId="25" borderId="38" applyNumberFormat="0" applyProtection="0">
      <alignment horizontal="left" vertical="top" indent="1"/>
    </xf>
    <xf numFmtId="4" fontId="56" fillId="25" borderId="0" applyNumberFormat="0" applyProtection="0">
      <alignment horizontal="left" vertical="center" indent="1"/>
    </xf>
    <xf numFmtId="4" fontId="63" fillId="38" borderId="0" applyNumberFormat="0" applyProtection="0">
      <alignment horizontal="left" vertical="center" indent="1"/>
    </xf>
    <xf numFmtId="4" fontId="63" fillId="38" borderId="0" applyNumberFormat="0" applyProtection="0">
      <alignment horizontal="left" vertical="center" indent="1"/>
    </xf>
    <xf numFmtId="0" fontId="33" fillId="29" borderId="38" applyNumberFormat="0" applyProtection="0">
      <alignment horizontal="left" vertical="top" indent="1"/>
    </xf>
    <xf numFmtId="4" fontId="63" fillId="38" borderId="0"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0" fontId="35" fillId="0" borderId="0"/>
    <xf numFmtId="4" fontId="57" fillId="27" borderId="0" applyNumberFormat="0" applyProtection="0">
      <alignment horizontal="left" vertical="center" indent="1"/>
    </xf>
    <xf numFmtId="0" fontId="60" fillId="0" borderId="0"/>
    <xf numFmtId="0" fontId="33" fillId="28" borderId="38" applyNumberFormat="0" applyProtection="0">
      <alignment horizontal="left" vertical="center" indent="1"/>
    </xf>
    <xf numFmtId="0" fontId="33" fillId="29" borderId="38" applyNumberFormat="0" applyProtection="0">
      <alignment horizontal="left" vertical="top" indent="1"/>
    </xf>
    <xf numFmtId="4" fontId="56" fillId="25" borderId="0" applyNumberFormat="0" applyProtection="0">
      <alignment horizontal="left" vertical="center" indent="1"/>
    </xf>
    <xf numFmtId="0" fontId="33" fillId="28" borderId="38" applyNumberFormat="0" applyProtection="0">
      <alignment horizontal="left" vertical="top" indent="1"/>
    </xf>
    <xf numFmtId="4" fontId="56" fillId="25" borderId="0" applyNumberFormat="0" applyProtection="0">
      <alignment horizontal="left" vertical="center" indent="1"/>
    </xf>
    <xf numFmtId="0" fontId="33" fillId="25"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center" indent="1"/>
    </xf>
    <xf numFmtId="4" fontId="63" fillId="38" borderId="0" applyNumberFormat="0" applyProtection="0">
      <alignment horizontal="left" vertical="center" indent="1"/>
    </xf>
    <xf numFmtId="0" fontId="33" fillId="29" borderId="38" applyNumberFormat="0" applyProtection="0">
      <alignment horizontal="left" vertical="center" indent="1"/>
    </xf>
    <xf numFmtId="0" fontId="33" fillId="25" borderId="38" applyNumberFormat="0" applyProtection="0">
      <alignment horizontal="left" vertical="center" indent="1"/>
    </xf>
    <xf numFmtId="0" fontId="33" fillId="29" borderId="38" applyNumberFormat="0" applyProtection="0">
      <alignment horizontal="left" vertical="top" indent="1"/>
    </xf>
    <xf numFmtId="0" fontId="33" fillId="27" borderId="38" applyNumberFormat="0" applyProtection="0">
      <alignment horizontal="left" vertical="top" indent="1"/>
    </xf>
    <xf numFmtId="0" fontId="33" fillId="29" borderId="38" applyNumberFormat="0" applyProtection="0">
      <alignment horizontal="left" vertical="top" indent="1"/>
    </xf>
    <xf numFmtId="0" fontId="33" fillId="28" borderId="38" applyNumberFormat="0" applyProtection="0">
      <alignment horizontal="left" vertical="center" indent="1"/>
    </xf>
    <xf numFmtId="4" fontId="56" fillId="30" borderId="0" applyNumberFormat="0" applyProtection="0">
      <alignment horizontal="left" vertical="center" indent="1"/>
    </xf>
    <xf numFmtId="4" fontId="56" fillId="25" borderId="0" applyNumberFormat="0" applyProtection="0">
      <alignment horizontal="left" vertical="center" indent="1"/>
    </xf>
    <xf numFmtId="0" fontId="33" fillId="25" borderId="38" applyNumberFormat="0" applyProtection="0">
      <alignment horizontal="left" vertical="top" indent="1"/>
    </xf>
    <xf numFmtId="0" fontId="33" fillId="29" borderId="38" applyNumberFormat="0" applyProtection="0">
      <alignment horizontal="left" vertical="top" indent="1"/>
    </xf>
    <xf numFmtId="0" fontId="35" fillId="0" borderId="0"/>
    <xf numFmtId="4" fontId="57" fillId="27" borderId="0" applyNumberFormat="0" applyProtection="0">
      <alignment horizontal="left" vertical="center" indent="1"/>
    </xf>
    <xf numFmtId="0" fontId="33" fillId="27" borderId="38" applyNumberFormat="0" applyProtection="0">
      <alignment horizontal="left" vertical="top" indent="1"/>
    </xf>
    <xf numFmtId="4" fontId="56" fillId="30" borderId="0"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top" indent="1"/>
    </xf>
    <xf numFmtId="4" fontId="57" fillId="27" borderId="0" applyNumberFormat="0" applyProtection="0">
      <alignment horizontal="left" vertical="center" indent="1"/>
    </xf>
    <xf numFmtId="4" fontId="56" fillId="30" borderId="0" applyNumberFormat="0" applyProtection="0">
      <alignment horizontal="left" vertical="center" indent="1"/>
    </xf>
    <xf numFmtId="0" fontId="33" fillId="28" borderId="38" applyNumberFormat="0" applyProtection="0">
      <alignment horizontal="left" vertical="center" indent="1"/>
    </xf>
    <xf numFmtId="4" fontId="63" fillId="38" borderId="0" applyNumberFormat="0" applyProtection="0">
      <alignment horizontal="left" vertical="center" indent="1"/>
    </xf>
    <xf numFmtId="0" fontId="33" fillId="29" borderId="38" applyNumberFormat="0" applyProtection="0">
      <alignment horizontal="left" vertical="top" indent="1"/>
    </xf>
    <xf numFmtId="0" fontId="33" fillId="29" borderId="38" applyNumberFormat="0" applyProtection="0">
      <alignment horizontal="left" vertical="top" indent="1"/>
    </xf>
    <xf numFmtId="0" fontId="33" fillId="27" borderId="38" applyNumberFormat="0" applyProtection="0">
      <alignment horizontal="left" vertical="center" indent="1"/>
    </xf>
    <xf numFmtId="0" fontId="33" fillId="28" borderId="38" applyNumberFormat="0" applyProtection="0">
      <alignment horizontal="left" vertical="center" indent="1"/>
    </xf>
    <xf numFmtId="0" fontId="33" fillId="25" borderId="38" applyNumberFormat="0" applyProtection="0">
      <alignment horizontal="left" vertical="center" indent="1"/>
    </xf>
    <xf numFmtId="0" fontId="33" fillId="27" borderId="38" applyNumberFormat="0" applyProtection="0">
      <alignment horizontal="left" vertical="center" indent="1"/>
    </xf>
    <xf numFmtId="4" fontId="56" fillId="25" borderId="0" applyNumberFormat="0" applyProtection="0">
      <alignment horizontal="left" vertical="center" indent="1"/>
    </xf>
    <xf numFmtId="4" fontId="56" fillId="30" borderId="0" applyNumberFormat="0" applyProtection="0">
      <alignment horizontal="left" vertical="center" indent="1"/>
    </xf>
    <xf numFmtId="0" fontId="33" fillId="25" borderId="38" applyNumberFormat="0" applyProtection="0">
      <alignment horizontal="left" vertical="top" indent="1"/>
    </xf>
    <xf numFmtId="0" fontId="33" fillId="25" borderId="38" applyNumberFormat="0" applyProtection="0">
      <alignment horizontal="left" vertical="top" indent="1"/>
    </xf>
    <xf numFmtId="4" fontId="56" fillId="25" borderId="0" applyNumberFormat="0" applyProtection="0">
      <alignment horizontal="left" vertical="center" indent="1"/>
    </xf>
    <xf numFmtId="4" fontId="56" fillId="30" borderId="0" applyNumberFormat="0" applyProtection="0">
      <alignment horizontal="left" vertical="center" indent="1"/>
    </xf>
    <xf numFmtId="0" fontId="33" fillId="29" borderId="38" applyNumberFormat="0" applyProtection="0">
      <alignment horizontal="left" vertical="top" indent="1"/>
    </xf>
    <xf numFmtId="0" fontId="33" fillId="28" borderId="38" applyNumberFormat="0" applyProtection="0">
      <alignment horizontal="left" vertical="top" indent="1"/>
    </xf>
    <xf numFmtId="0" fontId="33" fillId="27" borderId="38" applyNumberFormat="0" applyProtection="0">
      <alignment horizontal="left" vertical="center" indent="1"/>
    </xf>
    <xf numFmtId="0" fontId="33" fillId="28" borderId="38" applyNumberFormat="0" applyProtection="0">
      <alignment horizontal="left" vertical="center" indent="1"/>
    </xf>
    <xf numFmtId="0" fontId="60" fillId="0" borderId="0"/>
    <xf numFmtId="0" fontId="33" fillId="27" borderId="38" applyNumberFormat="0" applyProtection="0">
      <alignment horizontal="left" vertical="top"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57" fillId="27"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top" indent="1"/>
    </xf>
    <xf numFmtId="0" fontId="33" fillId="29" borderId="38" applyNumberFormat="0" applyProtection="0">
      <alignment horizontal="left" vertical="top" indent="1"/>
    </xf>
    <xf numFmtId="0" fontId="33" fillId="29"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top" indent="1"/>
    </xf>
    <xf numFmtId="0" fontId="33" fillId="29" borderId="38"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0" fontId="33" fillId="25" borderId="38" applyNumberFormat="0" applyProtection="0">
      <alignment horizontal="left" vertical="center" indent="1"/>
    </xf>
    <xf numFmtId="0" fontId="33" fillId="0" borderId="0"/>
    <xf numFmtId="0" fontId="35" fillId="0" borderId="0"/>
    <xf numFmtId="4" fontId="57" fillId="27" borderId="0" applyNumberFormat="0" applyProtection="0">
      <alignment horizontal="left" vertical="center" indent="1"/>
    </xf>
    <xf numFmtId="0" fontId="33" fillId="27" borderId="38" applyNumberFormat="0" applyProtection="0">
      <alignment horizontal="left" vertical="top"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57" fillId="27"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top" indent="1"/>
    </xf>
    <xf numFmtId="0" fontId="33" fillId="29"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top" indent="1"/>
    </xf>
    <xf numFmtId="0" fontId="33" fillId="29" borderId="38"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0" fontId="33" fillId="25" borderId="38" applyNumberFormat="0" applyProtection="0">
      <alignment horizontal="left" vertical="center" indent="1"/>
    </xf>
    <xf numFmtId="0" fontId="35" fillId="0" borderId="0"/>
    <xf numFmtId="4" fontId="57" fillId="27" borderId="0" applyNumberFormat="0" applyProtection="0">
      <alignment horizontal="left" vertical="center" indent="1"/>
    </xf>
    <xf numFmtId="0" fontId="33" fillId="27" borderId="38" applyNumberFormat="0" applyProtection="0">
      <alignment horizontal="left" vertical="top"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57" fillId="27" borderId="0" applyNumberFormat="0" applyProtection="0">
      <alignment horizontal="left" vertical="center" indent="1"/>
    </xf>
    <xf numFmtId="4" fontId="56" fillId="25" borderId="0" applyNumberFormat="0" applyProtection="0">
      <alignment horizontal="left" vertical="center" indent="1"/>
    </xf>
    <xf numFmtId="0" fontId="33" fillId="28" borderId="38" applyNumberFormat="0" applyProtection="0">
      <alignment horizontal="left" vertical="top" indent="1"/>
    </xf>
    <xf numFmtId="0" fontId="33" fillId="29" borderId="38" applyNumberFormat="0" applyProtection="0">
      <alignment horizontal="left" vertical="top" indent="1"/>
    </xf>
    <xf numFmtId="0" fontId="33" fillId="29" borderId="38" applyNumberFormat="0" applyProtection="0">
      <alignment horizontal="left" vertical="center" indent="1"/>
    </xf>
    <xf numFmtId="0" fontId="33" fillId="25" borderId="38" applyNumberFormat="0" applyProtection="0">
      <alignment horizontal="left" vertical="top" indent="1"/>
    </xf>
    <xf numFmtId="0" fontId="33" fillId="28" borderId="38" applyNumberFormat="0" applyProtection="0">
      <alignment horizontal="left" vertical="top" indent="1"/>
    </xf>
    <xf numFmtId="0" fontId="33" fillId="29" borderId="38" applyNumberFormat="0" applyProtection="0">
      <alignment horizontal="left" vertical="center" indent="1"/>
    </xf>
    <xf numFmtId="4" fontId="56" fillId="25" borderId="0"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0" fontId="33" fillId="25" borderId="38" applyNumberFormat="0" applyProtection="0">
      <alignment horizontal="left" vertical="center" indent="1"/>
    </xf>
    <xf numFmtId="0" fontId="35" fillId="0" borderId="0"/>
    <xf numFmtId="4" fontId="57" fillId="27" borderId="0"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57" fillId="27" borderId="0" applyNumberFormat="0" applyProtection="0">
      <alignment horizontal="left" vertical="center" indent="1"/>
    </xf>
    <xf numFmtId="4" fontId="56" fillId="25" borderId="0" applyNumberFormat="0" applyProtection="0">
      <alignment horizontal="left" vertical="center" indent="1"/>
    </xf>
    <xf numFmtId="0" fontId="33" fillId="29" borderId="38" applyNumberFormat="0" applyProtection="0">
      <alignment horizontal="left" vertical="top" indent="1"/>
    </xf>
    <xf numFmtId="0" fontId="33" fillId="29" borderId="38" applyNumberFormat="0" applyProtection="0">
      <alignment horizontal="left" vertical="center" indent="1"/>
    </xf>
    <xf numFmtId="0" fontId="33" fillId="25" borderId="38" applyNumberFormat="0" applyProtection="0">
      <alignment horizontal="left" vertical="top" indent="1"/>
    </xf>
    <xf numFmtId="0" fontId="33" fillId="29"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0" fontId="35" fillId="0" borderId="0"/>
    <xf numFmtId="4" fontId="57" fillId="27" borderId="0"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57" fillId="27" borderId="0" applyNumberFormat="0" applyProtection="0">
      <alignment horizontal="left" vertical="center" indent="1"/>
    </xf>
    <xf numFmtId="4" fontId="56" fillId="25" borderId="0"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top" indent="1"/>
    </xf>
    <xf numFmtId="0" fontId="33" fillId="29"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0" fontId="35" fillId="0" borderId="0"/>
    <xf numFmtId="4" fontId="57" fillId="27" borderId="0"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center" indent="1"/>
    </xf>
    <xf numFmtId="4" fontId="56" fillId="25" borderId="0" applyNumberFormat="0" applyProtection="0">
      <alignment horizontal="left" vertical="center" indent="1"/>
    </xf>
    <xf numFmtId="0" fontId="33" fillId="29" borderId="38" applyNumberFormat="0" applyProtection="0">
      <alignment horizontal="left" vertical="top" indent="1"/>
    </xf>
    <xf numFmtId="0" fontId="33" fillId="25" borderId="38" applyNumberFormat="0" applyProtection="0">
      <alignment horizontal="left" vertical="top" indent="1"/>
    </xf>
    <xf numFmtId="0" fontId="33" fillId="29" borderId="38" applyNumberFormat="0" applyProtection="0">
      <alignment horizontal="left" vertical="center" indent="1"/>
    </xf>
    <xf numFmtId="0" fontId="33" fillId="27" borderId="38" applyNumberFormat="0" applyProtection="0">
      <alignment horizontal="left" vertical="top" indent="1"/>
    </xf>
    <xf numFmtId="0" fontId="33" fillId="25" borderId="38" applyNumberFormat="0" applyProtection="0">
      <alignment horizontal="left" vertical="top" indent="1"/>
    </xf>
    <xf numFmtId="0" fontId="35" fillId="0" borderId="0"/>
    <xf numFmtId="4" fontId="57" fillId="27" borderId="0" applyNumberFormat="0" applyProtection="0">
      <alignment horizontal="left" vertical="center" indent="1"/>
    </xf>
    <xf numFmtId="0" fontId="33" fillId="25" borderId="38" applyNumberFormat="0" applyProtection="0">
      <alignment horizontal="left" vertical="top" indent="1"/>
    </xf>
    <xf numFmtId="0" fontId="33" fillId="27" borderId="38" applyNumberFormat="0" applyProtection="0">
      <alignment horizontal="left" vertical="top" indent="1"/>
    </xf>
    <xf numFmtId="0" fontId="33" fillId="25" borderId="38" applyNumberFormat="0" applyProtection="0">
      <alignment horizontal="left" vertical="top" indent="1"/>
    </xf>
    <xf numFmtId="0" fontId="35" fillId="0" borderId="0"/>
    <xf numFmtId="4" fontId="57" fillId="27" borderId="0" applyNumberFormat="0" applyProtection="0">
      <alignment horizontal="left" vertical="center" indent="1"/>
    </xf>
    <xf numFmtId="0" fontId="33" fillId="25" borderId="38" applyNumberFormat="0" applyProtection="0">
      <alignment horizontal="left" vertical="top" indent="1"/>
    </xf>
    <xf numFmtId="0" fontId="35" fillId="0" borderId="0"/>
    <xf numFmtId="4" fontId="57" fillId="27" borderId="0" applyNumberFormat="0" applyProtection="0">
      <alignment horizontal="left" vertical="center" indent="1"/>
    </xf>
    <xf numFmtId="0" fontId="33" fillId="25" borderId="38" applyNumberFormat="0" applyProtection="0">
      <alignment horizontal="left" vertical="center" indent="1"/>
    </xf>
    <xf numFmtId="0" fontId="33" fillId="29" borderId="38" applyNumberFormat="0" applyProtection="0">
      <alignment horizontal="left" vertical="center" indent="1"/>
    </xf>
    <xf numFmtId="0" fontId="35" fillId="0" borderId="0"/>
    <xf numFmtId="0" fontId="35" fillId="0" borderId="0"/>
    <xf numFmtId="0" fontId="33" fillId="0" borderId="0"/>
    <xf numFmtId="0" fontId="33" fillId="27" borderId="38" applyNumberFormat="0" applyProtection="0">
      <alignment horizontal="left" vertical="center" indent="1"/>
    </xf>
    <xf numFmtId="0" fontId="33" fillId="29" borderId="38" applyNumberFormat="0" applyProtection="0">
      <alignment horizontal="left" vertical="center" indent="1"/>
    </xf>
    <xf numFmtId="0" fontId="33" fillId="28" borderId="38" applyNumberFormat="0" applyProtection="0">
      <alignment horizontal="left" vertical="center" indent="1"/>
    </xf>
    <xf numFmtId="0" fontId="35" fillId="0" borderId="0"/>
    <xf numFmtId="0" fontId="35" fillId="0" borderId="0"/>
    <xf numFmtId="0" fontId="60" fillId="0" borderId="0"/>
    <xf numFmtId="0" fontId="35" fillId="0" borderId="0"/>
    <xf numFmtId="0" fontId="33" fillId="27" borderId="38"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9" borderId="38" applyNumberFormat="0" applyProtection="0">
      <alignment horizontal="left" vertical="center" indent="1"/>
    </xf>
    <xf numFmtId="0" fontId="60" fillId="0" borderId="0"/>
    <xf numFmtId="0" fontId="33" fillId="25" borderId="38" applyNumberFormat="0" applyProtection="0">
      <alignment horizontal="left" vertical="center" indent="1"/>
    </xf>
    <xf numFmtId="0" fontId="33" fillId="25" borderId="38" applyNumberFormat="0" applyProtection="0">
      <alignment horizontal="left" vertical="center" indent="1"/>
    </xf>
    <xf numFmtId="0" fontId="33" fillId="28" borderId="38" applyNumberFormat="0" applyProtection="0">
      <alignment horizontal="left" vertical="center" indent="1"/>
    </xf>
    <xf numFmtId="0" fontId="33" fillId="28" borderId="38" applyNumberFormat="0" applyProtection="0">
      <alignment horizontal="left" vertical="center" indent="1"/>
    </xf>
    <xf numFmtId="0" fontId="33" fillId="0" borderId="0"/>
    <xf numFmtId="0" fontId="35" fillId="0" borderId="0"/>
    <xf numFmtId="0" fontId="60" fillId="0" borderId="0"/>
    <xf numFmtId="0" fontId="33" fillId="27" borderId="38" applyNumberFormat="0" applyProtection="0">
      <alignment horizontal="left" vertical="center" indent="1"/>
    </xf>
    <xf numFmtId="0" fontId="35" fillId="0" borderId="0"/>
    <xf numFmtId="0" fontId="33" fillId="27" borderId="38" applyNumberFormat="0" applyProtection="0">
      <alignment horizontal="left" vertical="center" indent="1"/>
    </xf>
    <xf numFmtId="0" fontId="35" fillId="0" borderId="0"/>
    <xf numFmtId="0" fontId="33" fillId="28" borderId="38" applyNumberFormat="0" applyProtection="0">
      <alignment horizontal="left" vertical="center" indent="1"/>
    </xf>
    <xf numFmtId="0" fontId="35" fillId="0" borderId="0"/>
    <xf numFmtId="0" fontId="35" fillId="0" borderId="0"/>
    <xf numFmtId="0" fontId="60" fillId="0" borderId="0"/>
    <xf numFmtId="0" fontId="33" fillId="28" borderId="38" applyNumberFormat="0" applyProtection="0">
      <alignment horizontal="left" vertical="center" indent="1"/>
    </xf>
    <xf numFmtId="0" fontId="35" fillId="0" borderId="0"/>
    <xf numFmtId="0" fontId="35" fillId="0" borderId="0"/>
    <xf numFmtId="0" fontId="35" fillId="0" borderId="0"/>
    <xf numFmtId="0" fontId="35" fillId="0" borderId="0"/>
    <xf numFmtId="0" fontId="33" fillId="29" borderId="38" applyNumberFormat="0" applyProtection="0">
      <alignment horizontal="left" vertical="center" indent="1"/>
    </xf>
    <xf numFmtId="0" fontId="33" fillId="29" borderId="38" applyNumberFormat="0" applyProtection="0">
      <alignment horizontal="left" vertical="center" indent="1"/>
    </xf>
    <xf numFmtId="0" fontId="33" fillId="27" borderId="38" applyNumberFormat="0" applyProtection="0">
      <alignment horizontal="left" vertical="center" indent="1"/>
    </xf>
    <xf numFmtId="0" fontId="33" fillId="29" borderId="38" applyNumberFormat="0" applyProtection="0">
      <alignment horizontal="left" vertical="center" indent="1"/>
    </xf>
    <xf numFmtId="0" fontId="33" fillId="27" borderId="38" applyNumberFormat="0" applyProtection="0">
      <alignment horizontal="left" vertical="center" indent="1"/>
    </xf>
    <xf numFmtId="0" fontId="60" fillId="0" borderId="0"/>
    <xf numFmtId="0" fontId="35" fillId="0" borderId="0"/>
    <xf numFmtId="0" fontId="60" fillId="0" borderId="0"/>
    <xf numFmtId="0" fontId="33" fillId="25" borderId="38" applyNumberFormat="0" applyProtection="0">
      <alignment horizontal="left" vertical="center" indent="1"/>
    </xf>
    <xf numFmtId="0" fontId="35" fillId="0" borderId="0"/>
    <xf numFmtId="0" fontId="33" fillId="28" borderId="38" applyNumberFormat="0" applyProtection="0">
      <alignment horizontal="left" vertical="center" indent="1"/>
    </xf>
    <xf numFmtId="0" fontId="60" fillId="0" borderId="0"/>
    <xf numFmtId="0" fontId="33" fillId="25" borderId="38" applyNumberFormat="0" applyProtection="0">
      <alignment horizontal="left" vertical="center" indent="1"/>
    </xf>
    <xf numFmtId="0" fontId="33" fillId="25" borderId="38" applyNumberFormat="0" applyProtection="0">
      <alignment horizontal="left" vertical="center" indent="1"/>
    </xf>
    <xf numFmtId="0" fontId="33" fillId="29" borderId="38" applyNumberFormat="0" applyProtection="0">
      <alignment horizontal="left" vertical="center" indent="1"/>
    </xf>
    <xf numFmtId="0" fontId="33" fillId="25" borderId="38" applyNumberFormat="0" applyProtection="0">
      <alignment horizontal="left" vertical="center" indent="1"/>
    </xf>
    <xf numFmtId="0" fontId="60" fillId="0" borderId="0"/>
    <xf numFmtId="0" fontId="60" fillId="0" borderId="0"/>
    <xf numFmtId="0" fontId="33" fillId="25" borderId="38" applyNumberFormat="0" applyProtection="0">
      <alignment horizontal="left" vertical="center" indent="1"/>
    </xf>
    <xf numFmtId="0" fontId="33" fillId="27" borderId="38" applyNumberFormat="0" applyProtection="0">
      <alignment horizontal="left" vertical="center" indent="1"/>
    </xf>
    <xf numFmtId="0" fontId="35" fillId="0" borderId="0"/>
    <xf numFmtId="0" fontId="33" fillId="28" borderId="38" applyNumberFormat="0" applyProtection="0">
      <alignment horizontal="left" vertical="center" indent="1"/>
    </xf>
    <xf numFmtId="0" fontId="33" fillId="28" borderId="38" applyNumberFormat="0" applyProtection="0">
      <alignment horizontal="left" vertical="center" indent="1"/>
    </xf>
    <xf numFmtId="0" fontId="33" fillId="29" borderId="38" applyNumberFormat="0" applyProtection="0">
      <alignment horizontal="left" vertical="center" indent="1"/>
    </xf>
    <xf numFmtId="0" fontId="35" fillId="0" borderId="0"/>
    <xf numFmtId="0" fontId="60" fillId="0" borderId="0"/>
    <xf numFmtId="0" fontId="33" fillId="28" borderId="38" applyNumberFormat="0" applyProtection="0">
      <alignment horizontal="left" vertical="center" indent="1"/>
    </xf>
    <xf numFmtId="0" fontId="35" fillId="0" borderId="0"/>
    <xf numFmtId="0" fontId="33" fillId="28" borderId="38" applyNumberFormat="0" applyProtection="0">
      <alignment horizontal="left" vertical="center" indent="1"/>
    </xf>
    <xf numFmtId="0" fontId="33" fillId="27" borderId="38" applyNumberFormat="0" applyProtection="0">
      <alignment horizontal="left" vertical="center" indent="1"/>
    </xf>
    <xf numFmtId="0" fontId="33" fillId="0" borderId="0"/>
    <xf numFmtId="0" fontId="33" fillId="0" borderId="0"/>
    <xf numFmtId="0" fontId="33" fillId="29" borderId="38" applyNumberFormat="0" applyProtection="0">
      <alignment horizontal="left" vertical="center" indent="1"/>
    </xf>
    <xf numFmtId="0" fontId="35" fillId="0" borderId="0"/>
    <xf numFmtId="0" fontId="33" fillId="28" borderId="38" applyNumberFormat="0" applyProtection="0">
      <alignment horizontal="left" vertical="center" indent="1"/>
    </xf>
    <xf numFmtId="0" fontId="33" fillId="27" borderId="38" applyNumberFormat="0" applyProtection="0">
      <alignment horizontal="left" vertical="center" indent="1"/>
    </xf>
    <xf numFmtId="0" fontId="35" fillId="0" borderId="0"/>
    <xf numFmtId="0" fontId="33" fillId="0" borderId="0"/>
    <xf numFmtId="0" fontId="60" fillId="0" borderId="0"/>
    <xf numFmtId="4" fontId="55" fillId="26" borderId="38" applyNumberFormat="0" applyProtection="0">
      <alignment horizontal="left" vertical="center" indent="1"/>
    </xf>
    <xf numFmtId="0" fontId="35" fillId="0" borderId="0"/>
    <xf numFmtId="0" fontId="35" fillId="0" borderId="0"/>
    <xf numFmtId="0" fontId="35" fillId="0" borderId="0"/>
    <xf numFmtId="0" fontId="33" fillId="0" borderId="0"/>
    <xf numFmtId="0" fontId="33" fillId="27" borderId="38" applyNumberFormat="0" applyProtection="0">
      <alignment horizontal="left" vertical="center" indent="1"/>
    </xf>
    <xf numFmtId="0" fontId="33" fillId="25" borderId="38" applyNumberFormat="0" applyProtection="0">
      <alignment horizontal="left" vertical="center" indent="1"/>
    </xf>
    <xf numFmtId="0" fontId="60" fillId="0" borderId="0"/>
    <xf numFmtId="0" fontId="33" fillId="25" borderId="38" applyNumberFormat="0" applyProtection="0">
      <alignment horizontal="left" vertical="center" indent="1"/>
    </xf>
    <xf numFmtId="0" fontId="35" fillId="0" borderId="0"/>
    <xf numFmtId="0" fontId="35" fillId="0" borderId="0"/>
    <xf numFmtId="0" fontId="33" fillId="25" borderId="38" applyNumberFormat="0" applyProtection="0">
      <alignment horizontal="left" vertical="center" indent="1"/>
    </xf>
    <xf numFmtId="0" fontId="60" fillId="0" borderId="0"/>
    <xf numFmtId="0" fontId="35" fillId="0" borderId="0"/>
    <xf numFmtId="0" fontId="33" fillId="27" borderId="38" applyNumberFormat="0" applyProtection="0">
      <alignment horizontal="left" vertical="center" indent="1"/>
    </xf>
    <xf numFmtId="0" fontId="33" fillId="29" borderId="38" applyNumberFormat="0" applyProtection="0">
      <alignment horizontal="left" vertical="center" indent="1"/>
    </xf>
    <xf numFmtId="0" fontId="33" fillId="25" borderId="38" applyNumberFormat="0" applyProtection="0">
      <alignment horizontal="left" vertical="center" indent="1"/>
    </xf>
    <xf numFmtId="0" fontId="35" fillId="0" borderId="0"/>
    <xf numFmtId="0" fontId="33" fillId="28" borderId="38" applyNumberFormat="0" applyProtection="0">
      <alignment horizontal="left" vertical="center" indent="1"/>
    </xf>
    <xf numFmtId="0" fontId="35" fillId="0" borderId="0"/>
    <xf numFmtId="0" fontId="33" fillId="25" borderId="38" applyNumberFormat="0" applyProtection="0">
      <alignment horizontal="left" vertical="center" indent="1"/>
    </xf>
    <xf numFmtId="0" fontId="35" fillId="0" borderId="0"/>
    <xf numFmtId="0" fontId="33" fillId="28" borderId="38" applyNumberFormat="0" applyProtection="0">
      <alignment horizontal="left" vertical="center" indent="1"/>
    </xf>
    <xf numFmtId="0" fontId="35" fillId="0" borderId="0"/>
    <xf numFmtId="0" fontId="60" fillId="0" borderId="0"/>
    <xf numFmtId="0" fontId="35" fillId="0" borderId="0"/>
    <xf numFmtId="0" fontId="35" fillId="0" borderId="0"/>
    <xf numFmtId="0" fontId="35" fillId="0" borderId="0"/>
    <xf numFmtId="0" fontId="33" fillId="29" borderId="38" applyNumberFormat="0" applyProtection="0">
      <alignment horizontal="left" vertical="center" indent="1"/>
    </xf>
    <xf numFmtId="0" fontId="33" fillId="29" borderId="38" applyNumberFormat="0" applyProtection="0">
      <alignment horizontal="left" vertical="center" indent="1"/>
    </xf>
    <xf numFmtId="0" fontId="35" fillId="0" borderId="0"/>
    <xf numFmtId="0" fontId="35" fillId="0" borderId="0"/>
    <xf numFmtId="0" fontId="33" fillId="0" borderId="0"/>
    <xf numFmtId="0" fontId="35" fillId="0" borderId="0"/>
    <xf numFmtId="0" fontId="33" fillId="29" borderId="38" applyNumberFormat="0" applyProtection="0">
      <alignment horizontal="left" vertical="center" indent="1"/>
    </xf>
    <xf numFmtId="0" fontId="35" fillId="0" borderId="0"/>
    <xf numFmtId="0" fontId="33" fillId="29" borderId="38" applyNumberFormat="0" applyProtection="0">
      <alignment horizontal="left" vertical="center" indent="1"/>
    </xf>
    <xf numFmtId="0" fontId="35" fillId="0" borderId="0"/>
    <xf numFmtId="0" fontId="35" fillId="0" borderId="0"/>
    <xf numFmtId="0" fontId="35" fillId="0" borderId="0"/>
    <xf numFmtId="0" fontId="35" fillId="0" borderId="0"/>
    <xf numFmtId="0" fontId="35" fillId="0" borderId="0"/>
    <xf numFmtId="0" fontId="33" fillId="25" borderId="38" applyNumberFormat="0" applyProtection="0">
      <alignment horizontal="left" vertical="center" indent="1"/>
    </xf>
    <xf numFmtId="0" fontId="60" fillId="0" borderId="0"/>
    <xf numFmtId="0" fontId="33" fillId="28" borderId="38" applyNumberFormat="0" applyProtection="0">
      <alignment horizontal="left" vertical="center" indent="1"/>
    </xf>
    <xf numFmtId="0" fontId="35" fillId="0" borderId="0"/>
    <xf numFmtId="0" fontId="35" fillId="0" borderId="0"/>
    <xf numFmtId="0" fontId="33" fillId="29" borderId="38" applyNumberFormat="0" applyProtection="0">
      <alignment horizontal="left" vertical="center" indent="1"/>
    </xf>
    <xf numFmtId="0" fontId="35" fillId="0" borderId="0"/>
    <xf numFmtId="0" fontId="60" fillId="0" borderId="0"/>
    <xf numFmtId="0" fontId="33" fillId="27" borderId="38" applyNumberFormat="0" applyProtection="0">
      <alignment horizontal="left" vertical="center" indent="1"/>
    </xf>
    <xf numFmtId="0" fontId="35" fillId="0" borderId="0"/>
    <xf numFmtId="0" fontId="35" fillId="0" borderId="0"/>
    <xf numFmtId="0" fontId="35" fillId="0" borderId="0"/>
    <xf numFmtId="0" fontId="33" fillId="25" borderId="38" applyNumberFormat="0" applyProtection="0">
      <alignment horizontal="left" vertical="center" indent="1"/>
    </xf>
    <xf numFmtId="0" fontId="33" fillId="0" borderId="0"/>
    <xf numFmtId="0" fontId="60" fillId="0" borderId="0"/>
    <xf numFmtId="0" fontId="33" fillId="27" borderId="38" applyNumberFormat="0" applyProtection="0">
      <alignment horizontal="left" vertical="center" indent="1"/>
    </xf>
    <xf numFmtId="0" fontId="35" fillId="0" borderId="0"/>
    <xf numFmtId="0" fontId="35" fillId="0" borderId="0"/>
    <xf numFmtId="0" fontId="35" fillId="0" borderId="0"/>
    <xf numFmtId="0" fontId="35" fillId="0" borderId="0"/>
    <xf numFmtId="0" fontId="33" fillId="27" borderId="38" applyNumberFormat="0" applyProtection="0">
      <alignment horizontal="left" vertical="center" indent="1"/>
    </xf>
    <xf numFmtId="0" fontId="35" fillId="0" borderId="0"/>
    <xf numFmtId="0" fontId="33" fillId="27" borderId="38" applyNumberFormat="0" applyProtection="0">
      <alignment horizontal="left" vertical="center" indent="1"/>
    </xf>
    <xf numFmtId="0" fontId="35" fillId="0" borderId="0"/>
    <xf numFmtId="0" fontId="33" fillId="29" borderId="38" applyNumberFormat="0" applyProtection="0">
      <alignment horizontal="left" vertical="center" indent="1"/>
    </xf>
    <xf numFmtId="0" fontId="35" fillId="0" borderId="0"/>
    <xf numFmtId="0" fontId="33" fillId="0" borderId="0"/>
    <xf numFmtId="0" fontId="6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3" fillId="27" borderId="38" applyNumberFormat="0" applyProtection="0">
      <alignment horizontal="left" vertical="center" indent="1"/>
    </xf>
    <xf numFmtId="0" fontId="35" fillId="0" borderId="0"/>
    <xf numFmtId="0" fontId="33" fillId="27" borderId="38" applyNumberFormat="0" applyProtection="0">
      <alignment horizontal="left" vertical="center" indent="1"/>
    </xf>
    <xf numFmtId="0" fontId="35" fillId="0" borderId="0"/>
    <xf numFmtId="0" fontId="33" fillId="29" borderId="38" applyNumberFormat="0" applyProtection="0">
      <alignment horizontal="left" vertical="center" indent="1"/>
    </xf>
    <xf numFmtId="0" fontId="35" fillId="0" borderId="0"/>
    <xf numFmtId="0" fontId="3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9" fontId="1" fillId="0" borderId="0" applyFont="0" applyFill="0" applyBorder="0" applyAlignment="0" applyProtection="0"/>
    <xf numFmtId="0" fontId="65" fillId="0" borderId="0"/>
    <xf numFmtId="0" fontId="33" fillId="0" borderId="0"/>
    <xf numFmtId="3" fontId="64" fillId="32" borderId="39" applyFont="0" applyFill="0" applyProtection="0">
      <alignment horizontal="right"/>
    </xf>
    <xf numFmtId="0" fontId="59" fillId="39" borderId="39" applyNumberFormat="0" applyFont="0" applyBorder="0" applyAlignment="0" applyProtection="0">
      <alignment horizontal="center"/>
    </xf>
    <xf numFmtId="3" fontId="59" fillId="41" borderId="39" applyFont="0" applyProtection="0">
      <alignment horizontal="right"/>
    </xf>
    <xf numFmtId="9" fontId="59" fillId="41" borderId="39" applyFont="0" applyProtection="0">
      <alignment horizontal="right"/>
    </xf>
    <xf numFmtId="0" fontId="59" fillId="41" borderId="41" applyNumberFormat="0" applyFont="0" applyBorder="0" applyAlignment="0" applyProtection="0">
      <alignment horizontal="left"/>
    </xf>
    <xf numFmtId="173" fontId="59" fillId="40" borderId="39" applyFont="0" applyAlignment="0">
      <protection locked="0"/>
    </xf>
    <xf numFmtId="3" fontId="59" fillId="40" borderId="39" applyFont="0">
      <alignment horizontal="right"/>
      <protection locked="0"/>
    </xf>
    <xf numFmtId="10" fontId="59" fillId="40" borderId="39" applyFont="0">
      <alignment horizontal="right"/>
      <protection locked="0"/>
    </xf>
    <xf numFmtId="9" fontId="59" fillId="40" borderId="40" applyFont="0">
      <alignment horizontal="right"/>
      <protection locked="0"/>
    </xf>
    <xf numFmtId="0" fontId="59" fillId="40" borderId="39" applyFont="0">
      <alignment horizontal="center" wrapText="1"/>
      <protection locked="0"/>
    </xf>
    <xf numFmtId="49" fontId="59" fillId="40" borderId="39" applyFont="0" applyAlignment="0">
      <protection locked="0"/>
    </xf>
    <xf numFmtId="0" fontId="59" fillId="0" borderId="0"/>
    <xf numFmtId="10" fontId="59" fillId="42" borderId="39" applyFont="0">
      <alignment horizontal="right"/>
      <protection locked="0"/>
    </xf>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3" fontId="59" fillId="32" borderId="39" applyFont="0">
      <alignment horizontal="right"/>
    </xf>
    <xf numFmtId="172" fontId="59" fillId="32" borderId="39" applyFont="0">
      <alignment horizontal="right"/>
    </xf>
    <xf numFmtId="10" fontId="59" fillId="32" borderId="39" applyFont="0">
      <alignment horizontal="right"/>
    </xf>
    <xf numFmtId="1" fontId="59" fillId="43" borderId="39" applyFont="0">
      <alignment horizontal="right"/>
    </xf>
    <xf numFmtId="174" fontId="59" fillId="33" borderId="39" applyFont="0">
      <alignment horizontal="right"/>
    </xf>
    <xf numFmtId="1" fontId="59" fillId="33" borderId="39" applyFont="0">
      <alignment horizontal="right"/>
    </xf>
    <xf numFmtId="10" fontId="59" fillId="33" borderId="39" applyFont="0">
      <alignment horizontal="right"/>
    </xf>
    <xf numFmtId="9" fontId="59" fillId="33" borderId="39" applyFont="0">
      <alignment horizontal="right"/>
    </xf>
    <xf numFmtId="0" fontId="59" fillId="33" borderId="39" applyFont="0">
      <alignment horizontal="center" wrapText="1"/>
      <protection locked="0"/>
    </xf>
    <xf numFmtId="49" fontId="59" fillId="33" borderId="39" applyFont="0"/>
    <xf numFmtId="0" fontId="66" fillId="32" borderId="42" applyNumberFormat="0" applyFill="0" applyBorder="0" applyAlignment="0" applyProtection="0">
      <alignment horizontal="left"/>
    </xf>
    <xf numFmtId="167" fontId="33" fillId="0" borderId="0" applyFont="0" applyFill="0" applyBorder="0" applyAlignment="0" applyProtection="0"/>
    <xf numFmtId="0" fontId="15" fillId="44" borderId="0"/>
    <xf numFmtId="0" fontId="5" fillId="0" borderId="0"/>
    <xf numFmtId="0" fontId="15" fillId="44" borderId="0"/>
    <xf numFmtId="0" fontId="71" fillId="45" borderId="0" applyNumberFormat="0" applyBorder="0" applyAlignment="0" applyProtection="0"/>
    <xf numFmtId="0" fontId="65" fillId="46" borderId="0" applyNumberFormat="0" applyBorder="0" applyAlignment="0" applyProtection="0"/>
    <xf numFmtId="0" fontId="65" fillId="47"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65" fillId="50" borderId="0" applyNumberFormat="0" applyBorder="0" applyAlignment="0" applyProtection="0"/>
    <xf numFmtId="0" fontId="65"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65" fillId="54" borderId="0" applyNumberFormat="0" applyBorder="0" applyAlignment="0" applyProtection="0"/>
    <xf numFmtId="0" fontId="65"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65" fillId="50" borderId="0" applyNumberFormat="0" applyBorder="0" applyAlignment="0" applyProtection="0"/>
    <xf numFmtId="0" fontId="65" fillId="58" borderId="0" applyNumberFormat="0" applyBorder="0" applyAlignment="0" applyProtection="0"/>
    <xf numFmtId="0" fontId="71" fillId="51" borderId="0" applyNumberFormat="0" applyBorder="0" applyAlignment="0" applyProtection="0"/>
    <xf numFmtId="0" fontId="71" fillId="48" borderId="0" applyNumberFormat="0" applyBorder="0" applyAlignment="0" applyProtection="0"/>
    <xf numFmtId="0" fontId="65" fillId="59" borderId="0" applyNumberFormat="0" applyBorder="0" applyAlignment="0" applyProtection="0"/>
    <xf numFmtId="0" fontId="65" fillId="60" borderId="0" applyNumberFormat="0" applyBorder="0" applyAlignment="0" applyProtection="0"/>
    <xf numFmtId="0" fontId="71" fillId="48" borderId="0" applyNumberFormat="0" applyBorder="0" applyAlignment="0" applyProtection="0"/>
    <xf numFmtId="0" fontId="71" fillId="61" borderId="0" applyNumberFormat="0" applyBorder="0" applyAlignment="0" applyProtection="0"/>
    <xf numFmtId="0" fontId="65" fillId="62" borderId="0" applyNumberFormat="0" applyBorder="0" applyAlignment="0" applyProtection="0"/>
    <xf numFmtId="0" fontId="65" fillId="63" borderId="0" applyNumberFormat="0" applyBorder="0" applyAlignment="0" applyProtection="0"/>
    <xf numFmtId="0" fontId="71" fillId="64" borderId="0" applyNumberFormat="0" applyBorder="0" applyAlignment="0" applyProtection="0"/>
    <xf numFmtId="0" fontId="72" fillId="62" borderId="0" applyNumberFormat="0" applyBorder="0" applyAlignment="0" applyProtection="0"/>
    <xf numFmtId="0" fontId="73" fillId="65" borderId="44" applyNumberFormat="0" applyAlignment="0" applyProtection="0"/>
    <xf numFmtId="0" fontId="74" fillId="57" borderId="33" applyNumberFormat="0" applyAlignment="0" applyProtection="0"/>
    <xf numFmtId="0" fontId="75" fillId="66" borderId="0" applyNumberFormat="0" applyBorder="0" applyAlignment="0" applyProtection="0"/>
    <xf numFmtId="0" fontId="75" fillId="67" borderId="0" applyNumberFormat="0" applyBorder="0" applyAlignment="0" applyProtection="0"/>
    <xf numFmtId="0" fontId="75" fillId="68" borderId="0" applyNumberFormat="0" applyBorder="0" applyAlignment="0" applyProtection="0"/>
    <xf numFmtId="0" fontId="65" fillId="55" borderId="0" applyNumberFormat="0" applyBorder="0" applyAlignment="0" applyProtection="0"/>
    <xf numFmtId="0" fontId="76" fillId="0" borderId="45" applyNumberFormat="0" applyFill="0" applyAlignment="0" applyProtection="0"/>
    <xf numFmtId="0" fontId="77" fillId="0" borderId="46" applyNumberFormat="0" applyFill="0" applyAlignment="0" applyProtection="0"/>
    <xf numFmtId="0" fontId="78" fillId="0" borderId="47" applyNumberFormat="0" applyFill="0" applyAlignment="0" applyProtection="0"/>
    <xf numFmtId="0" fontId="78" fillId="0" borderId="0" applyNumberFormat="0" applyFill="0" applyBorder="0" applyAlignment="0" applyProtection="0"/>
    <xf numFmtId="0" fontId="79" fillId="63" borderId="44" applyNumberFormat="0" applyAlignment="0" applyProtection="0"/>
    <xf numFmtId="0" fontId="80" fillId="0" borderId="48" applyNumberFormat="0" applyFill="0" applyAlignment="0" applyProtection="0"/>
    <xf numFmtId="0" fontId="80" fillId="63" borderId="0" applyNumberFormat="0" applyBorder="0" applyAlignment="0" applyProtection="0"/>
    <xf numFmtId="0" fontId="27" fillId="62" borderId="44" applyNumberFormat="0" applyFont="0" applyAlignment="0" applyProtection="0"/>
    <xf numFmtId="0" fontId="81" fillId="65" borderId="36" applyNumberFormat="0" applyAlignment="0" applyProtection="0"/>
    <xf numFmtId="4" fontId="27" fillId="31" borderId="44" applyNumberFormat="0" applyProtection="0">
      <alignment vertical="center"/>
    </xf>
    <xf numFmtId="4" fontId="84" fillId="34" borderId="44" applyNumberFormat="0" applyProtection="0">
      <alignment vertical="center"/>
    </xf>
    <xf numFmtId="4" fontId="27" fillId="34" borderId="44" applyNumberFormat="0" applyProtection="0">
      <alignment horizontal="left" vertical="center" indent="1"/>
    </xf>
    <xf numFmtId="0" fontId="68" fillId="31" borderId="38" applyNumberFormat="0" applyProtection="0">
      <alignment horizontal="left" vertical="top" indent="1"/>
    </xf>
    <xf numFmtId="4" fontId="27" fillId="16" borderId="44" applyNumberFormat="0" applyProtection="0">
      <alignment horizontal="left" vertical="center" indent="1"/>
    </xf>
    <xf numFmtId="4" fontId="27" fillId="5" borderId="44" applyNumberFormat="0" applyProtection="0">
      <alignment horizontal="right" vertical="center"/>
    </xf>
    <xf numFmtId="4" fontId="27" fillId="69" borderId="44" applyNumberFormat="0" applyProtection="0">
      <alignment horizontal="right" vertical="center"/>
    </xf>
    <xf numFmtId="4" fontId="27" fillId="21" borderId="49" applyNumberFormat="0" applyProtection="0">
      <alignment horizontal="right" vertical="center"/>
    </xf>
    <xf numFmtId="4" fontId="27" fillId="13" borderId="44" applyNumberFormat="0" applyProtection="0">
      <alignment horizontal="right" vertical="center"/>
    </xf>
    <xf numFmtId="4" fontId="27" fillId="17" borderId="44" applyNumberFormat="0" applyProtection="0">
      <alignment horizontal="right" vertical="center"/>
    </xf>
    <xf numFmtId="4" fontId="27" fillId="23" borderId="44" applyNumberFormat="0" applyProtection="0">
      <alignment horizontal="right" vertical="center"/>
    </xf>
    <xf numFmtId="4" fontId="27" fillId="22" borderId="44" applyNumberFormat="0" applyProtection="0">
      <alignment horizontal="right" vertical="center"/>
    </xf>
    <xf numFmtId="4" fontId="27" fillId="35" borderId="44" applyNumberFormat="0" applyProtection="0">
      <alignment horizontal="right" vertical="center"/>
    </xf>
    <xf numFmtId="4" fontId="27" fillId="12" borderId="44" applyNumberFormat="0" applyProtection="0">
      <alignment horizontal="right" vertical="center"/>
    </xf>
    <xf numFmtId="4" fontId="27" fillId="36" borderId="49" applyNumberFormat="0" applyProtection="0">
      <alignment horizontal="left" vertical="center" indent="1"/>
    </xf>
    <xf numFmtId="4" fontId="59" fillId="70" borderId="49" applyNumberFormat="0" applyProtection="0">
      <alignment horizontal="left" vertical="center" indent="1"/>
    </xf>
    <xf numFmtId="4" fontId="59" fillId="70" borderId="49" applyNumberFormat="0" applyProtection="0">
      <alignment horizontal="left" vertical="center" indent="1"/>
    </xf>
    <xf numFmtId="4" fontId="27" fillId="26" borderId="44" applyNumberFormat="0" applyProtection="0">
      <alignment horizontal="right" vertical="center"/>
    </xf>
    <xf numFmtId="4" fontId="27" fillId="30" borderId="49" applyNumberFormat="0" applyProtection="0">
      <alignment horizontal="left" vertical="center" indent="1"/>
    </xf>
    <xf numFmtId="4" fontId="27" fillId="26" borderId="49" applyNumberFormat="0" applyProtection="0">
      <alignment horizontal="left" vertical="center" indent="1"/>
    </xf>
    <xf numFmtId="0" fontId="27" fillId="24" borderId="44" applyNumberFormat="0" applyProtection="0">
      <alignment horizontal="left" vertical="center" indent="1"/>
    </xf>
    <xf numFmtId="0" fontId="27" fillId="70" borderId="38" applyNumberFormat="0" applyProtection="0">
      <alignment horizontal="left" vertical="top" indent="1"/>
    </xf>
    <xf numFmtId="0" fontId="27" fillId="71" borderId="44" applyNumberFormat="0" applyProtection="0">
      <alignment horizontal="left" vertical="center" indent="1"/>
    </xf>
    <xf numFmtId="0" fontId="27" fillId="26" borderId="38" applyNumberFormat="0" applyProtection="0">
      <alignment horizontal="left" vertical="top" indent="1"/>
    </xf>
    <xf numFmtId="0" fontId="27" fillId="10" borderId="44" applyNumberFormat="0" applyProtection="0">
      <alignment horizontal="left" vertical="center" indent="1"/>
    </xf>
    <xf numFmtId="0" fontId="27" fillId="10" borderId="38" applyNumberFormat="0" applyProtection="0">
      <alignment horizontal="left" vertical="top" indent="1"/>
    </xf>
    <xf numFmtId="0" fontId="27" fillId="30" borderId="44" applyNumberFormat="0" applyProtection="0">
      <alignment horizontal="left" vertical="center" indent="1"/>
    </xf>
    <xf numFmtId="0" fontId="27" fillId="30" borderId="38" applyNumberFormat="0" applyProtection="0">
      <alignment horizontal="left" vertical="top" indent="1"/>
    </xf>
    <xf numFmtId="0" fontId="27" fillId="72" borderId="50" applyNumberFormat="0">
      <protection locked="0"/>
    </xf>
    <xf numFmtId="0" fontId="10" fillId="70" borderId="51" applyBorder="0"/>
    <xf numFmtId="4" fontId="67" fillId="19" borderId="38" applyNumberFormat="0" applyProtection="0">
      <alignment vertical="center"/>
    </xf>
    <xf numFmtId="4" fontId="84" fillId="37" borderId="39" applyNumberFormat="0" applyProtection="0">
      <alignment vertical="center"/>
    </xf>
    <xf numFmtId="4" fontId="67" fillId="24" borderId="38" applyNumberFormat="0" applyProtection="0">
      <alignment horizontal="left" vertical="center" indent="1"/>
    </xf>
    <xf numFmtId="0" fontId="67" fillId="19" borderId="38" applyNumberFormat="0" applyProtection="0">
      <alignment horizontal="left" vertical="top" indent="1"/>
    </xf>
    <xf numFmtId="4" fontId="27" fillId="0" borderId="44" applyNumberFormat="0" applyProtection="0">
      <alignment horizontal="right" vertical="center"/>
    </xf>
    <xf numFmtId="4" fontId="84" fillId="32" borderId="44" applyNumberFormat="0" applyProtection="0">
      <alignment horizontal="right" vertical="center"/>
    </xf>
    <xf numFmtId="4" fontId="27" fillId="16" borderId="44" applyNumberFormat="0" applyProtection="0">
      <alignment horizontal="left" vertical="center" indent="1"/>
    </xf>
    <xf numFmtId="0" fontId="67" fillId="26" borderId="38" applyNumberFormat="0" applyProtection="0">
      <alignment horizontal="left" vertical="top" indent="1"/>
    </xf>
    <xf numFmtId="4" fontId="69" fillId="38" borderId="49" applyNumberFormat="0" applyProtection="0">
      <alignment horizontal="left" vertical="center" indent="1"/>
    </xf>
    <xf numFmtId="0" fontId="27" fillId="73" borderId="39"/>
    <xf numFmtId="4" fontId="70" fillId="72" borderId="44" applyNumberFormat="0" applyProtection="0">
      <alignment horizontal="right" vertical="center"/>
    </xf>
    <xf numFmtId="0" fontId="82" fillId="0" borderId="0" applyNumberFormat="0" applyFill="0" applyBorder="0" applyAlignment="0" applyProtection="0"/>
    <xf numFmtId="0" fontId="75" fillId="0" borderId="52" applyNumberFormat="0" applyFill="0" applyAlignment="0" applyProtection="0"/>
    <xf numFmtId="0" fontId="83" fillId="0" borderId="0" applyNumberFormat="0" applyFill="0" applyBorder="0" applyAlignment="0" applyProtection="0"/>
    <xf numFmtId="0" fontId="15" fillId="44" borderId="0"/>
    <xf numFmtId="0" fontId="15" fillId="44" borderId="0"/>
    <xf numFmtId="0" fontId="33" fillId="0" borderId="0"/>
    <xf numFmtId="9" fontId="33" fillId="0" borderId="0" applyFont="0" applyFill="0" applyBorder="0" applyAlignment="0" applyProtection="0"/>
    <xf numFmtId="167" fontId="1" fillId="0" borderId="0" applyFont="0" applyFill="0" applyBorder="0" applyAlignment="0" applyProtection="0"/>
    <xf numFmtId="0" fontId="1" fillId="0" borderId="0"/>
    <xf numFmtId="0" fontId="18" fillId="0" borderId="0">
      <alignment horizontal="left" vertical="center" wrapText="1"/>
    </xf>
    <xf numFmtId="0" fontId="18" fillId="0" borderId="0">
      <alignment horizontal="left" vertical="center" wrapText="1"/>
    </xf>
    <xf numFmtId="0" fontId="37"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167" fontId="33" fillId="0" borderId="0" applyFont="0" applyFill="0" applyBorder="0" applyAlignment="0" applyProtection="0"/>
    <xf numFmtId="0" fontId="85" fillId="0" borderId="0" applyNumberFormat="0" applyFill="0" applyBorder="0" applyAlignment="0" applyProtection="0"/>
    <xf numFmtId="43" fontId="5" fillId="0" borderId="0" applyFont="0" applyFill="0" applyBorder="0" applyAlignment="0" applyProtection="0"/>
  </cellStyleXfs>
  <cellXfs count="423">
    <xf numFmtId="0" fontId="0" fillId="0" borderId="0" xfId="0"/>
    <xf numFmtId="0" fontId="8" fillId="0" borderId="0" xfId="0" applyFont="1"/>
    <xf numFmtId="0" fontId="9" fillId="0" borderId="0" xfId="0" applyFont="1"/>
    <xf numFmtId="164" fontId="10" fillId="0" borderId="0" xfId="0" applyNumberFormat="1" applyFont="1" applyBorder="1" applyAlignment="1">
      <alignment horizontal="lef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right" wrapText="1"/>
    </xf>
    <xf numFmtId="0" fontId="8" fillId="0" borderId="0" xfId="0" applyFont="1" applyFill="1" applyBorder="1"/>
    <xf numFmtId="0" fontId="12" fillId="0" borderId="1" xfId="0" applyFont="1" applyFill="1" applyBorder="1" applyAlignment="1">
      <alignment horizontal="center" vertical="center" wrapText="1"/>
    </xf>
    <xf numFmtId="0" fontId="13" fillId="0" borderId="0" xfId="0" applyFont="1" applyBorder="1" applyAlignment="1">
      <alignment horizontal="left"/>
    </xf>
    <xf numFmtId="3" fontId="14" fillId="0" borderId="0" xfId="0" applyNumberFormat="1" applyFont="1" applyFill="1" applyBorder="1"/>
    <xf numFmtId="0" fontId="15" fillId="0" borderId="0" xfId="0" applyFont="1" applyFill="1" applyBorder="1" applyAlignment="1">
      <alignment horizontal="left" vertical="center" wrapText="1" indent="1"/>
    </xf>
    <xf numFmtId="3" fontId="15" fillId="0" borderId="0" xfId="0" applyNumberFormat="1" applyFont="1" applyFill="1" applyBorder="1" applyAlignment="1">
      <alignment horizontal="right" vertical="center"/>
    </xf>
    <xf numFmtId="10" fontId="14" fillId="0" borderId="0" xfId="1" applyNumberFormat="1" applyFont="1" applyFill="1" applyBorder="1"/>
    <xf numFmtId="10" fontId="15" fillId="0" borderId="0" xfId="1" applyNumberFormat="1" applyFont="1" applyFill="1" applyBorder="1" applyAlignment="1">
      <alignment horizontal="right" vertical="center"/>
    </xf>
    <xf numFmtId="0" fontId="15" fillId="0" borderId="0" xfId="0" applyFont="1" applyFill="1" applyBorder="1" applyAlignment="1">
      <alignment horizontal="left" vertical="center" wrapText="1" indent="2"/>
    </xf>
    <xf numFmtId="0" fontId="14" fillId="0" borderId="0" xfId="0" applyFont="1" applyFill="1" applyBorder="1" applyAlignment="1">
      <alignment horizontal="left" indent="2"/>
    </xf>
    <xf numFmtId="10" fontId="14" fillId="0" borderId="0" xfId="0" applyNumberFormat="1" applyFont="1" applyFill="1" applyBorder="1"/>
    <xf numFmtId="0" fontId="13" fillId="0" borderId="0" xfId="0" applyFont="1" applyFill="1" applyBorder="1" applyAlignment="1">
      <alignment horizontal="left"/>
    </xf>
    <xf numFmtId="0" fontId="14" fillId="0" borderId="0" xfId="0" applyFont="1" applyFill="1" applyBorder="1" applyAlignment="1">
      <alignment horizontal="left"/>
    </xf>
    <xf numFmtId="0" fontId="16" fillId="2" borderId="0" xfId="0" applyFont="1" applyFill="1" applyBorder="1"/>
    <xf numFmtId="0" fontId="8" fillId="0" borderId="0" xfId="0" applyNumberFormat="1" applyFont="1" applyFill="1" applyAlignment="1">
      <alignment vertical="center" wrapText="1"/>
    </xf>
    <xf numFmtId="0" fontId="13" fillId="0" borderId="0" xfId="0" applyFont="1" applyFill="1" applyBorder="1" applyAlignment="1"/>
    <xf numFmtId="0" fontId="12" fillId="0" borderId="2"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0" borderId="0" xfId="0" applyFont="1" applyFill="1" applyBorder="1" applyAlignment="1">
      <alignment horizontal="left" vertical="center" wrapText="1" indent="1"/>
    </xf>
    <xf numFmtId="3" fontId="12" fillId="0" borderId="0" xfId="0" applyNumberFormat="1" applyFont="1" applyFill="1" applyBorder="1" applyAlignment="1">
      <alignment horizontal="right" vertical="center"/>
    </xf>
    <xf numFmtId="0" fontId="12" fillId="0" borderId="3" xfId="0" applyFont="1" applyFill="1" applyBorder="1" applyAlignment="1">
      <alignment horizontal="left" indent="1"/>
    </xf>
    <xf numFmtId="3" fontId="12" fillId="0" borderId="3" xfId="0" applyNumberFormat="1" applyFont="1" applyFill="1" applyBorder="1" applyAlignment="1">
      <alignment horizontal="right" vertical="center"/>
    </xf>
    <xf numFmtId="0" fontId="12" fillId="0" borderId="3" xfId="0" applyFont="1" applyFill="1" applyBorder="1" applyAlignment="1">
      <alignment vertical="center" wrapText="1"/>
    </xf>
    <xf numFmtId="0" fontId="14" fillId="0" borderId="0" xfId="0" applyFont="1"/>
    <xf numFmtId="0" fontId="14" fillId="0" borderId="0" xfId="0" quotePrefix="1" applyFont="1"/>
    <xf numFmtId="0" fontId="12" fillId="0" borderId="3" xfId="0" applyFont="1" applyBorder="1" applyAlignment="1">
      <alignment horizontal="center" vertical="center" wrapText="1"/>
    </xf>
    <xf numFmtId="0" fontId="15" fillId="0" borderId="0" xfId="0" applyFont="1" applyFill="1" applyBorder="1" applyAlignment="1">
      <alignment wrapText="1"/>
    </xf>
    <xf numFmtId="0" fontId="14" fillId="0" borderId="0" xfId="0" applyFont="1" applyFill="1" applyBorder="1" applyAlignment="1">
      <alignment wrapText="1"/>
    </xf>
    <xf numFmtId="0" fontId="15" fillId="0" borderId="0" xfId="0" applyFont="1" applyFill="1" applyBorder="1" applyAlignment="1">
      <alignment vertical="center" wrapText="1"/>
    </xf>
    <xf numFmtId="0" fontId="12" fillId="0" borderId="0" xfId="0" applyFont="1" applyFill="1" applyBorder="1" applyAlignment="1">
      <alignment vertical="center" wrapText="1"/>
    </xf>
    <xf numFmtId="0" fontId="15" fillId="0" borderId="0" xfId="0" applyFont="1" applyFill="1" applyBorder="1"/>
    <xf numFmtId="0" fontId="13" fillId="0" borderId="3" xfId="2" applyFont="1" applyBorder="1" applyAlignment="1">
      <alignment horizontal="center" vertical="center" wrapText="1"/>
    </xf>
    <xf numFmtId="0" fontId="14" fillId="0" borderId="0" xfId="2" applyFont="1" applyFill="1" applyBorder="1" applyAlignment="1">
      <alignment vertical="center"/>
    </xf>
    <xf numFmtId="0" fontId="13" fillId="0" borderId="1" xfId="2" applyFont="1" applyBorder="1" applyAlignment="1">
      <alignment horizontal="center" vertical="center" wrapText="1"/>
    </xf>
    <xf numFmtId="0" fontId="14" fillId="0" borderId="2" xfId="2" applyFont="1" applyFill="1" applyBorder="1" applyAlignment="1">
      <alignment vertical="center"/>
    </xf>
    <xf numFmtId="0" fontId="7" fillId="2" borderId="0" xfId="0" applyNumberFormat="1" applyFont="1" applyFill="1" applyBorder="1" applyAlignment="1" applyProtection="1">
      <alignment horizontal="left" vertical="center"/>
    </xf>
    <xf numFmtId="0" fontId="12" fillId="0" borderId="8" xfId="0" applyFont="1" applyFill="1" applyBorder="1" applyAlignment="1">
      <alignment vertical="center" wrapText="1"/>
    </xf>
    <xf numFmtId="0" fontId="0" fillId="0" borderId="8" xfId="0" applyBorder="1"/>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3" fontId="15" fillId="0" borderId="0" xfId="0" applyNumberFormat="1" applyFont="1" applyFill="1" applyBorder="1" applyAlignment="1">
      <alignment horizontal="center" vertical="center"/>
    </xf>
    <xf numFmtId="0" fontId="15"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3" fontId="12" fillId="0" borderId="3" xfId="0" applyNumberFormat="1" applyFont="1" applyFill="1" applyBorder="1" applyAlignment="1">
      <alignment horizontal="center" vertical="center"/>
    </xf>
    <xf numFmtId="0" fontId="12" fillId="0" borderId="0" xfId="0" applyFont="1" applyFill="1" applyBorder="1" applyAlignment="1">
      <alignment horizontal="left" vertical="center" wrapText="1"/>
    </xf>
    <xf numFmtId="0" fontId="15" fillId="0" borderId="0" xfId="0" applyFont="1" applyFill="1" applyBorder="1" applyAlignment="1">
      <alignment horizontal="center"/>
    </xf>
    <xf numFmtId="3"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49" fontId="19" fillId="0" borderId="0" xfId="3" applyNumberFormat="1" applyFont="1" applyFill="1" applyBorder="1" applyAlignment="1">
      <alignment horizontal="left" vertical="center" wrapText="1"/>
    </xf>
    <xf numFmtId="0" fontId="12" fillId="0" borderId="3" xfId="2" applyFont="1" applyFill="1" applyBorder="1" applyAlignment="1">
      <alignment horizontal="center" vertical="center" wrapText="1"/>
    </xf>
    <xf numFmtId="49" fontId="22" fillId="0" borderId="4" xfId="3" applyNumberFormat="1" applyFont="1" applyFill="1" applyBorder="1" applyAlignment="1">
      <alignment horizontal="left" vertical="center" wrapText="1"/>
    </xf>
    <xf numFmtId="0" fontId="14" fillId="0" borderId="0" xfId="0" applyFont="1" applyBorder="1" applyAlignment="1">
      <alignment vertical="center"/>
    </xf>
    <xf numFmtId="10" fontId="15" fillId="0" borderId="0" xfId="1" applyNumberFormat="1" applyFont="1" applyFill="1" applyBorder="1" applyAlignment="1">
      <alignment horizontal="center" vertical="center"/>
    </xf>
    <xf numFmtId="0" fontId="13" fillId="0" borderId="1" xfId="0" applyFont="1" applyBorder="1" applyAlignment="1">
      <alignment vertical="center"/>
    </xf>
    <xf numFmtId="14" fontId="13" fillId="0" borderId="1" xfId="0" applyNumberFormat="1" applyFont="1" applyBorder="1" applyAlignment="1">
      <alignment horizontal="center" vertical="center"/>
    </xf>
    <xf numFmtId="0" fontId="14" fillId="0" borderId="0" xfId="0" applyFont="1" applyFill="1" applyBorder="1"/>
    <xf numFmtId="0" fontId="15" fillId="0" borderId="0" xfId="0" applyFont="1" applyFill="1" applyBorder="1" applyAlignment="1">
      <alignment horizontal="justify" vertical="center" wrapText="1"/>
    </xf>
    <xf numFmtId="0" fontId="12" fillId="0" borderId="3" xfId="0" applyFont="1" applyFill="1" applyBorder="1" applyAlignment="1">
      <alignment horizontal="justify" vertical="center" wrapText="1"/>
    </xf>
    <xf numFmtId="0" fontId="15" fillId="0" borderId="0" xfId="0" applyFont="1" applyFill="1" applyBorder="1" applyAlignment="1">
      <alignment horizontal="justify" vertical="center"/>
    </xf>
    <xf numFmtId="0" fontId="12" fillId="0" borderId="4" xfId="0" applyFont="1" applyFill="1" applyBorder="1" applyAlignment="1">
      <alignment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14" fontId="12" fillId="0" borderId="12" xfId="0" applyNumberFormat="1" applyFont="1" applyFill="1" applyBorder="1" applyAlignment="1">
      <alignment horizontal="center" vertical="center" wrapText="1"/>
    </xf>
    <xf numFmtId="0" fontId="12" fillId="0" borderId="0" xfId="0" applyFont="1" applyFill="1" applyBorder="1" applyAlignment="1">
      <alignment horizontal="justify" vertical="center" wrapText="1"/>
    </xf>
    <xf numFmtId="0" fontId="12" fillId="0" borderId="4" xfId="0" applyFont="1" applyFill="1" applyBorder="1" applyAlignment="1">
      <alignment horizontal="justify" vertical="center" wrapText="1"/>
    </xf>
    <xf numFmtId="3" fontId="12" fillId="0" borderId="4" xfId="0" applyNumberFormat="1" applyFont="1" applyFill="1" applyBorder="1" applyAlignment="1">
      <alignment horizontal="center" vertical="center"/>
    </xf>
    <xf numFmtId="0" fontId="15" fillId="0" borderId="4" xfId="0" applyFont="1" applyFill="1" applyBorder="1" applyAlignment="1">
      <alignment horizontal="justify" vertical="center" wrapText="1"/>
    </xf>
    <xf numFmtId="3" fontId="15" fillId="0" borderId="4" xfId="0" applyNumberFormat="1" applyFont="1" applyFill="1" applyBorder="1" applyAlignment="1">
      <alignment horizontal="center" vertical="center"/>
    </xf>
    <xf numFmtId="0" fontId="15" fillId="0" borderId="0" xfId="0" applyFont="1" applyFill="1" applyBorder="1" applyAlignment="1">
      <alignment horizontal="left" vertical="justify"/>
    </xf>
    <xf numFmtId="0" fontId="15" fillId="0" borderId="0" xfId="0" applyFont="1" applyFill="1" applyBorder="1" applyAlignment="1">
      <alignment vertical="justify"/>
    </xf>
    <xf numFmtId="0" fontId="15" fillId="0" borderId="3" xfId="0" applyFont="1" applyFill="1" applyBorder="1" applyAlignment="1">
      <alignment vertical="justify" wrapText="1"/>
    </xf>
    <xf numFmtId="3" fontId="14" fillId="0" borderId="0" xfId="0" applyNumberFormat="1" applyFont="1" applyFill="1" applyBorder="1" applyAlignment="1">
      <alignment horizontal="center" vertical="center"/>
    </xf>
    <xf numFmtId="0" fontId="0" fillId="0" borderId="0" xfId="0" applyFill="1"/>
    <xf numFmtId="0" fontId="14" fillId="0" borderId="5" xfId="0" applyFont="1" applyBorder="1"/>
    <xf numFmtId="0" fontId="13" fillId="0" borderId="13" xfId="0" applyFont="1" applyBorder="1" applyAlignment="1">
      <alignment horizontal="center" vertical="center"/>
    </xf>
    <xf numFmtId="0" fontId="14" fillId="0" borderId="0" xfId="0" applyFont="1" applyBorder="1" applyAlignment="1">
      <alignment horizontal="center" vertical="center"/>
    </xf>
    <xf numFmtId="9" fontId="14" fillId="0" borderId="8" xfId="1" applyFont="1" applyFill="1" applyBorder="1" applyAlignment="1">
      <alignment horizontal="center" vertical="center"/>
    </xf>
    <xf numFmtId="0" fontId="7" fillId="2" borderId="0" xfId="0" applyNumberFormat="1" applyFont="1" applyFill="1" applyBorder="1" applyAlignment="1" applyProtection="1">
      <alignment vertical="center"/>
    </xf>
    <xf numFmtId="0" fontId="0" fillId="0" borderId="6" xfId="0" applyBorder="1"/>
    <xf numFmtId="0" fontId="14" fillId="0" borderId="6" xfId="0" applyFont="1" applyBorder="1" applyAlignment="1">
      <alignment horizontal="center"/>
    </xf>
    <xf numFmtId="0" fontId="14" fillId="0" borderId="0" xfId="0" applyFont="1" applyBorder="1" applyAlignment="1">
      <alignment horizontal="center"/>
    </xf>
    <xf numFmtId="0" fontId="14" fillId="0" borderId="8" xfId="0" applyFont="1" applyBorder="1" applyAlignment="1">
      <alignment horizontal="center"/>
    </xf>
    <xf numFmtId="0" fontId="0" fillId="0" borderId="5" xfId="0" applyBorder="1"/>
    <xf numFmtId="0" fontId="12" fillId="0" borderId="6" xfId="0" applyFont="1" applyFill="1" applyBorder="1" applyAlignment="1">
      <alignment horizontal="center" vertical="center" wrapText="1"/>
    </xf>
    <xf numFmtId="10" fontId="15" fillId="0" borderId="8" xfId="1" applyNumberFormat="1" applyFont="1" applyFill="1" applyBorder="1" applyAlignment="1">
      <alignment horizontal="right"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14" fontId="13" fillId="0" borderId="2" xfId="0" applyNumberFormat="1" applyFont="1" applyBorder="1" applyAlignment="1">
      <alignment horizontal="center"/>
    </xf>
    <xf numFmtId="0" fontId="14" fillId="0" borderId="10" xfId="0" applyFont="1" applyBorder="1" applyAlignment="1">
      <alignment horizontal="center" vertical="center"/>
    </xf>
    <xf numFmtId="0" fontId="14" fillId="0" borderId="6" xfId="0" applyFont="1" applyBorder="1" applyAlignment="1">
      <alignment vertical="center"/>
    </xf>
    <xf numFmtId="0" fontId="12" fillId="0" borderId="6" xfId="0" applyFont="1" applyFill="1" applyBorder="1" applyAlignment="1">
      <alignment horizontal="left" vertical="center" wrapText="1"/>
    </xf>
    <xf numFmtId="14" fontId="13" fillId="0" borderId="6"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xf>
    <xf numFmtId="0" fontId="20" fillId="0" borderId="0" xfId="0" applyFont="1" applyFill="1" applyBorder="1" applyAlignment="1">
      <alignment horizontal="left" indent="1"/>
    </xf>
    <xf numFmtId="0" fontId="21" fillId="0" borderId="0" xfId="0" applyFont="1" applyFill="1" applyBorder="1" applyAlignment="1">
      <alignment horizontal="left" vertical="center" wrapText="1" indent="1"/>
    </xf>
    <xf numFmtId="0" fontId="21" fillId="0" borderId="0" xfId="0" applyFont="1" applyFill="1" applyBorder="1" applyAlignment="1">
      <alignment horizontal="left" wrapText="1" indent="1"/>
    </xf>
    <xf numFmtId="0" fontId="21" fillId="0" borderId="0" xfId="0" applyFont="1" applyFill="1" applyBorder="1" applyAlignment="1">
      <alignment horizontal="left" indent="1"/>
    </xf>
    <xf numFmtId="0" fontId="14" fillId="0" borderId="8"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left" vertical="center" wrapText="1"/>
    </xf>
    <xf numFmtId="3" fontId="14" fillId="3" borderId="0" xfId="0" applyNumberFormat="1" applyFont="1" applyFill="1" applyBorder="1" applyAlignment="1">
      <alignment vertical="center"/>
    </xf>
    <xf numFmtId="0" fontId="13" fillId="3" borderId="0" xfId="0" applyFont="1" applyFill="1" applyBorder="1" applyAlignment="1">
      <alignment vertical="top" wrapText="1"/>
    </xf>
    <xf numFmtId="0" fontId="14" fillId="0" borderId="0" xfId="0" applyFont="1" applyFill="1" applyBorder="1" applyAlignment="1">
      <alignment horizontal="left" vertical="center" wrapText="1" indent="2"/>
    </xf>
    <xf numFmtId="0" fontId="14" fillId="0" borderId="0" xfId="0" applyFont="1" applyFill="1" applyBorder="1" applyAlignment="1">
      <alignment horizontal="left" wrapText="1"/>
    </xf>
    <xf numFmtId="0" fontId="13" fillId="3" borderId="8" xfId="0" applyFont="1" applyFill="1" applyBorder="1" applyAlignment="1">
      <alignment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0" xfId="0" applyFont="1" applyFill="1" applyBorder="1"/>
    <xf numFmtId="3" fontId="13" fillId="0" borderId="0" xfId="0" applyNumberFormat="1" applyFont="1" applyFill="1" applyBorder="1" applyAlignment="1">
      <alignment horizontal="right" vertical="center"/>
    </xf>
    <xf numFmtId="0" fontId="13" fillId="0" borderId="8" xfId="0" applyFont="1" applyFill="1" applyBorder="1"/>
    <xf numFmtId="166" fontId="13" fillId="0" borderId="8" xfId="1" applyNumberFormat="1" applyFont="1" applyFill="1" applyBorder="1"/>
    <xf numFmtId="0" fontId="13" fillId="0" borderId="6"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0" xfId="0" applyFont="1" applyFill="1" applyBorder="1" applyAlignment="1">
      <alignment vertical="center" wrapText="1"/>
    </xf>
    <xf numFmtId="0" fontId="14" fillId="0" borderId="10" xfId="0" applyFont="1" applyFill="1" applyBorder="1" applyAlignment="1">
      <alignment horizontal="center" vertical="center"/>
    </xf>
    <xf numFmtId="0" fontId="14" fillId="0" borderId="10" xfId="0" applyFont="1" applyFill="1" applyBorder="1" applyAlignment="1">
      <alignment horizontal="left" vertical="center" wrapText="1"/>
    </xf>
    <xf numFmtId="0" fontId="13" fillId="3" borderId="10" xfId="0" applyFont="1" applyFill="1" applyBorder="1" applyAlignment="1">
      <alignment vertical="top" wrapText="1"/>
    </xf>
    <xf numFmtId="3" fontId="14" fillId="0" borderId="10" xfId="0" applyNumberFormat="1" applyFont="1" applyFill="1" applyBorder="1" applyAlignment="1">
      <alignment horizontal="center" vertical="center"/>
    </xf>
    <xf numFmtId="0" fontId="13" fillId="0" borderId="10" xfId="0" applyFont="1" applyFill="1" applyBorder="1" applyAlignment="1">
      <alignment vertical="center" wrapText="1"/>
    </xf>
    <xf numFmtId="3" fontId="14" fillId="3" borderId="10" xfId="0" applyNumberFormat="1" applyFont="1" applyFill="1" applyBorder="1" applyAlignment="1">
      <alignment vertical="center"/>
    </xf>
    <xf numFmtId="0" fontId="14" fillId="0" borderId="10" xfId="0" applyFont="1" applyFill="1" applyBorder="1" applyAlignment="1">
      <alignment horizontal="left" wrapText="1"/>
    </xf>
    <xf numFmtId="0" fontId="14" fillId="0" borderId="8" xfId="0" applyFont="1" applyFill="1" applyBorder="1" applyAlignment="1">
      <alignment horizontal="center" vertical="center"/>
    </xf>
    <xf numFmtId="3" fontId="14" fillId="0" borderId="0" xfId="0" applyNumberFormat="1" applyFont="1" applyFill="1" applyBorder="1" applyAlignment="1">
      <alignment horizontal="right" vertical="center"/>
    </xf>
    <xf numFmtId="0" fontId="21" fillId="0" borderId="0" xfId="0" applyFont="1" applyFill="1" applyBorder="1" applyAlignment="1">
      <alignment horizontal="left" indent="2"/>
    </xf>
    <xf numFmtId="0" fontId="21" fillId="0" borderId="0" xfId="0" applyFont="1" applyFill="1" applyBorder="1" applyAlignment="1">
      <alignment horizontal="left" wrapText="1" indent="2"/>
    </xf>
    <xf numFmtId="0" fontId="21" fillId="0" borderId="0" xfId="0" applyFont="1" applyFill="1" applyBorder="1" applyAlignment="1">
      <alignment horizontal="left" wrapText="1" indent="3"/>
    </xf>
    <xf numFmtId="0" fontId="14" fillId="0" borderId="0" xfId="0" applyFont="1" applyFill="1" applyBorder="1" applyAlignment="1">
      <alignment horizontal="left" wrapText="1" indent="2"/>
    </xf>
    <xf numFmtId="0" fontId="14" fillId="0" borderId="0" xfId="0" applyFont="1" applyFill="1" applyBorder="1" applyAlignment="1">
      <alignment horizontal="left" wrapText="1" indent="4"/>
    </xf>
    <xf numFmtId="3" fontId="14" fillId="3" borderId="0" xfId="0" applyNumberFormat="1" applyFont="1" applyFill="1" applyBorder="1" applyAlignment="1">
      <alignment horizontal="right" vertical="center"/>
    </xf>
    <xf numFmtId="0" fontId="13" fillId="0" borderId="10" xfId="0" applyFont="1" applyFill="1" applyBorder="1"/>
    <xf numFmtId="3" fontId="13" fillId="0" borderId="10" xfId="0" applyNumberFormat="1" applyFont="1" applyFill="1" applyBorder="1" applyAlignment="1">
      <alignment horizontal="right" vertical="center"/>
    </xf>
    <xf numFmtId="3" fontId="13" fillId="3" borderId="10" xfId="0" applyNumberFormat="1" applyFont="1" applyFill="1" applyBorder="1" applyAlignment="1">
      <alignment horizontal="right" vertical="center"/>
    </xf>
    <xf numFmtId="0" fontId="21" fillId="0" borderId="0" xfId="0" applyFont="1" applyFill="1" applyBorder="1" applyAlignment="1">
      <alignment horizontal="left" vertical="center" indent="2"/>
    </xf>
    <xf numFmtId="3" fontId="14" fillId="3" borderId="8" xfId="0" applyNumberFormat="1" applyFont="1" applyFill="1" applyBorder="1"/>
    <xf numFmtId="3" fontId="13" fillId="3" borderId="0" xfId="0" applyNumberFormat="1" applyFont="1" applyFill="1" applyBorder="1" applyAlignment="1">
      <alignment horizontal="right" vertical="center"/>
    </xf>
    <xf numFmtId="3" fontId="13" fillId="3" borderId="8" xfId="0" applyNumberFormat="1" applyFont="1" applyFill="1" applyBorder="1"/>
    <xf numFmtId="0" fontId="25" fillId="2" borderId="0" xfId="4" applyNumberFormat="1" applyFill="1" applyBorder="1" applyAlignment="1" applyProtection="1">
      <alignment vertical="center"/>
    </xf>
    <xf numFmtId="0" fontId="20" fillId="0" borderId="0" xfId="2" applyFont="1" applyFill="1" applyBorder="1" applyAlignment="1">
      <alignment horizontal="left" vertical="center" wrapText="1" indent="1"/>
    </xf>
    <xf numFmtId="0" fontId="12" fillId="0" borderId="3" xfId="2" applyFont="1" applyFill="1" applyBorder="1" applyAlignment="1">
      <alignment horizontal="left" vertical="center" wrapText="1"/>
    </xf>
    <xf numFmtId="0" fontId="15" fillId="0" borderId="2" xfId="2" applyFont="1" applyFill="1" applyBorder="1" applyAlignment="1">
      <alignment horizontal="left" vertical="center" wrapText="1"/>
    </xf>
    <xf numFmtId="0" fontId="20" fillId="0" borderId="0" xfId="2" applyFont="1" applyFill="1" applyBorder="1" applyAlignment="1">
      <alignment horizontal="left" vertical="center" wrapText="1" indent="2"/>
    </xf>
    <xf numFmtId="0" fontId="15" fillId="0" borderId="0" xfId="2" applyFont="1" applyFill="1" applyBorder="1" applyAlignment="1">
      <alignment horizontal="left" vertical="center" wrapText="1"/>
    </xf>
    <xf numFmtId="0" fontId="12" fillId="0" borderId="2"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2" fillId="0" borderId="3" xfId="2" applyFont="1" applyBorder="1" applyAlignment="1">
      <alignment vertical="center" wrapText="1"/>
    </xf>
    <xf numFmtId="3" fontId="15" fillId="0" borderId="0" xfId="2" applyNumberFormat="1" applyFont="1" applyFill="1" applyBorder="1" applyAlignment="1">
      <alignment horizontal="center" vertical="center"/>
    </xf>
    <xf numFmtId="0" fontId="12" fillId="0" borderId="3"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19" xfId="2" applyFont="1" applyBorder="1" applyAlignment="1">
      <alignment vertical="center" wrapText="1"/>
    </xf>
    <xf numFmtId="0" fontId="12" fillId="0" borderId="19" xfId="2" applyFont="1" applyBorder="1" applyAlignment="1">
      <alignment horizontal="center" vertical="center" wrapText="1"/>
    </xf>
    <xf numFmtId="3" fontId="14" fillId="3" borderId="22" xfId="0" applyNumberFormat="1" applyFont="1" applyFill="1" applyBorder="1" applyAlignment="1">
      <alignment horizontal="right" vertical="center"/>
    </xf>
    <xf numFmtId="3" fontId="14" fillId="3" borderId="23" xfId="0" applyNumberFormat="1" applyFont="1" applyFill="1" applyBorder="1" applyAlignment="1">
      <alignment horizontal="right" vertical="center"/>
    </xf>
    <xf numFmtId="3" fontId="14" fillId="3" borderId="24" xfId="0" applyNumberFormat="1" applyFont="1" applyFill="1" applyBorder="1" applyAlignment="1">
      <alignment horizontal="right" vertical="center"/>
    </xf>
    <xf numFmtId="3" fontId="14" fillId="3" borderId="25" xfId="0" applyNumberFormat="1" applyFont="1" applyFill="1" applyBorder="1" applyAlignment="1">
      <alignment horizontal="right" vertical="center"/>
    </xf>
    <xf numFmtId="3" fontId="14" fillId="3" borderId="26" xfId="0" applyNumberFormat="1" applyFont="1" applyFill="1" applyBorder="1" applyAlignment="1">
      <alignment horizontal="right" vertical="center"/>
    </xf>
    <xf numFmtId="3" fontId="14" fillId="3" borderId="27" xfId="0" applyNumberFormat="1" applyFont="1" applyFill="1" applyBorder="1" applyAlignment="1">
      <alignment horizontal="right" vertical="center"/>
    </xf>
    <xf numFmtId="0" fontId="12" fillId="0" borderId="2" xfId="2" applyFont="1" applyBorder="1" applyAlignment="1">
      <alignment vertical="center" wrapText="1"/>
    </xf>
    <xf numFmtId="0" fontId="15" fillId="0" borderId="0" xfId="0" applyFont="1"/>
    <xf numFmtId="0" fontId="12" fillId="0" borderId="0" xfId="2" applyFont="1" applyBorder="1" applyAlignment="1">
      <alignment vertical="center" wrapText="1"/>
    </xf>
    <xf numFmtId="0" fontId="15" fillId="0" borderId="0" xfId="2" applyFont="1" applyFill="1" applyBorder="1" applyAlignment="1">
      <alignment horizontal="center" vertical="center" wrapText="1"/>
    </xf>
    <xf numFmtId="0" fontId="0" fillId="0" borderId="0" xfId="0" applyAlignment="1">
      <alignment horizontal="left"/>
    </xf>
    <xf numFmtId="0" fontId="13" fillId="0" borderId="3" xfId="2" applyFont="1" applyBorder="1" applyAlignment="1">
      <alignment vertical="center"/>
    </xf>
    <xf numFmtId="0" fontId="21" fillId="0" borderId="0" xfId="2" applyFont="1" applyFill="1" applyBorder="1" applyAlignment="1">
      <alignment horizontal="left" vertical="center" indent="2"/>
    </xf>
    <xf numFmtId="0" fontId="13" fillId="0" borderId="3" xfId="2" applyFont="1" applyFill="1" applyBorder="1" applyAlignment="1">
      <alignment vertical="center"/>
    </xf>
    <xf numFmtId="0" fontId="13" fillId="0" borderId="3" xfId="2" applyFont="1" applyBorder="1" applyAlignment="1">
      <alignment horizontal="center"/>
    </xf>
    <xf numFmtId="0" fontId="13" fillId="0" borderId="2" xfId="2" applyFont="1" applyBorder="1" applyAlignment="1">
      <alignment horizontal="center"/>
    </xf>
    <xf numFmtId="0" fontId="14" fillId="0" borderId="0" xfId="2" applyFont="1" applyFill="1" applyBorder="1" applyAlignment="1">
      <alignment vertical="center" wrapText="1"/>
    </xf>
    <xf numFmtId="0" fontId="21" fillId="0" borderId="0" xfId="2" applyFont="1" applyFill="1" applyBorder="1" applyAlignment="1">
      <alignment horizontal="left" vertical="center" wrapText="1" indent="2"/>
    </xf>
    <xf numFmtId="0" fontId="15" fillId="0" borderId="3" xfId="0" applyFont="1" applyFill="1" applyBorder="1" applyAlignment="1">
      <alignment horizontal="left" vertical="center" wrapText="1" indent="2"/>
    </xf>
    <xf numFmtId="3" fontId="15" fillId="3" borderId="0" xfId="2" applyNumberFormat="1" applyFont="1" applyFill="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left" vertical="center"/>
    </xf>
    <xf numFmtId="0" fontId="14" fillId="0" borderId="6" xfId="0" quotePrefix="1" applyFont="1" applyBorder="1"/>
    <xf numFmtId="0" fontId="13" fillId="0" borderId="3" xfId="2" applyFont="1" applyBorder="1" applyAlignment="1">
      <alignment horizontal="left"/>
    </xf>
    <xf numFmtId="0" fontId="14" fillId="0" borderId="0" xfId="2" applyFont="1" applyFill="1" applyBorder="1"/>
    <xf numFmtId="0" fontId="14" fillId="0" borderId="0" xfId="2" applyFont="1" applyFill="1" applyBorder="1" applyAlignment="1">
      <alignment horizontal="left" indent="2"/>
    </xf>
    <xf numFmtId="0" fontId="14" fillId="0" borderId="0" xfId="2" applyFont="1" applyFill="1" applyBorder="1" applyAlignment="1">
      <alignment wrapText="1"/>
    </xf>
    <xf numFmtId="0" fontId="14" fillId="0" borderId="0" xfId="2" applyFont="1" applyFill="1" applyBorder="1" applyAlignment="1">
      <alignment horizontal="left" vertical="center" wrapText="1"/>
    </xf>
    <xf numFmtId="0" fontId="13" fillId="0" borderId="3" xfId="2" applyFont="1" applyFill="1" applyBorder="1" applyAlignment="1">
      <alignment horizontal="left" vertical="center" wrapText="1"/>
    </xf>
    <xf numFmtId="9" fontId="13" fillId="0" borderId="3" xfId="2" applyNumberFormat="1" applyFont="1" applyBorder="1" applyAlignment="1">
      <alignment horizontal="center"/>
    </xf>
    <xf numFmtId="0" fontId="13" fillId="0" borderId="3" xfId="2" applyFont="1" applyFill="1" applyBorder="1"/>
    <xf numFmtId="0" fontId="13" fillId="0" borderId="2" xfId="2" applyFont="1" applyBorder="1" applyAlignment="1">
      <alignment horizontal="left" vertical="center"/>
    </xf>
    <xf numFmtId="0" fontId="15" fillId="0" borderId="0" xfId="2" applyFont="1" applyFill="1" applyBorder="1" applyAlignment="1">
      <alignment horizontal="left" vertical="center" wrapText="1" indent="1"/>
    </xf>
    <xf numFmtId="0" fontId="12" fillId="0" borderId="1" xfId="2" applyFont="1" applyFill="1" applyBorder="1" applyAlignment="1">
      <alignment horizontal="center" vertical="center" wrapText="1"/>
    </xf>
    <xf numFmtId="0" fontId="12" fillId="0" borderId="1" xfId="2" applyFont="1" applyFill="1" applyBorder="1" applyAlignment="1">
      <alignment vertical="center" wrapText="1"/>
    </xf>
    <xf numFmtId="0" fontId="12" fillId="0" borderId="8" xfId="2" applyFont="1" applyFill="1" applyBorder="1" applyAlignment="1">
      <alignment horizontal="left" vertical="center" wrapText="1" indent="1"/>
    </xf>
    <xf numFmtId="0" fontId="12" fillId="0" borderId="0" xfId="2" applyFont="1" applyFill="1" applyBorder="1" applyAlignment="1">
      <alignment wrapText="1"/>
    </xf>
    <xf numFmtId="1" fontId="15" fillId="0" borderId="0" xfId="8" applyNumberFormat="1" applyFont="1" applyFill="1" applyBorder="1" applyAlignment="1">
      <alignment horizontal="center" vertical="center" wrapText="1"/>
    </xf>
    <xf numFmtId="0" fontId="12" fillId="0" borderId="5" xfId="2" applyFont="1" applyFill="1" applyBorder="1" applyAlignment="1">
      <alignment vertical="center" wrapText="1"/>
    </xf>
    <xf numFmtId="0" fontId="12" fillId="0" borderId="5" xfId="2" applyFont="1" applyFill="1" applyBorder="1" applyAlignment="1">
      <alignment horizontal="center" vertical="center" wrapText="1"/>
    </xf>
    <xf numFmtId="3" fontId="15" fillId="0" borderId="3" xfId="2" applyNumberFormat="1" applyFont="1" applyFill="1" applyBorder="1" applyAlignment="1">
      <alignment horizontal="center" vertical="center"/>
    </xf>
    <xf numFmtId="0" fontId="15" fillId="0" borderId="0" xfId="2" applyFont="1" applyFill="1" applyBorder="1" applyAlignment="1">
      <alignment horizontal="left" wrapText="1"/>
    </xf>
    <xf numFmtId="0" fontId="15" fillId="0" borderId="0" xfId="2" applyFont="1" applyFill="1" applyBorder="1" applyAlignment="1">
      <alignment horizontal="left" wrapText="1" indent="2"/>
    </xf>
    <xf numFmtId="0" fontId="12" fillId="0" borderId="6" xfId="2" applyFont="1" applyFill="1" applyBorder="1" applyAlignment="1">
      <alignment horizontal="left" vertical="center" wrapText="1"/>
    </xf>
    <xf numFmtId="9" fontId="12" fillId="3" borderId="6" xfId="8" applyFont="1" applyFill="1" applyBorder="1" applyAlignment="1">
      <alignment horizontal="center" vertical="center" wrapText="1"/>
    </xf>
    <xf numFmtId="0" fontId="12" fillId="0" borderId="10" xfId="2" applyFont="1" applyFill="1" applyBorder="1" applyAlignment="1">
      <alignment wrapText="1"/>
    </xf>
    <xf numFmtId="3" fontId="15" fillId="0" borderId="10" xfId="2" applyNumberFormat="1" applyFont="1" applyFill="1" applyBorder="1" applyAlignment="1">
      <alignment horizontal="center" vertical="center"/>
    </xf>
    <xf numFmtId="0" fontId="15" fillId="0" borderId="3" xfId="2" applyFont="1" applyFill="1" applyBorder="1" applyAlignment="1">
      <alignment horizontal="left" wrapText="1" indent="2"/>
    </xf>
    <xf numFmtId="0" fontId="15" fillId="0" borderId="3" xfId="2" applyFont="1" applyFill="1" applyBorder="1" applyAlignment="1">
      <alignment horizontal="left" wrapText="1"/>
    </xf>
    <xf numFmtId="0" fontId="12" fillId="0" borderId="9" xfId="2" applyFont="1" applyFill="1" applyBorder="1" applyAlignment="1">
      <alignment horizontal="left" wrapText="1"/>
    </xf>
    <xf numFmtId="0" fontId="14" fillId="0" borderId="0" xfId="2" applyFont="1" applyFill="1" applyBorder="1" applyAlignment="1">
      <alignment horizontal="left" vertical="center"/>
    </xf>
    <xf numFmtId="0" fontId="13" fillId="0" borderId="0" xfId="2" applyFont="1" applyBorder="1" applyAlignment="1">
      <alignment horizontal="left" vertical="center"/>
    </xf>
    <xf numFmtId="0" fontId="13" fillId="0" borderId="0" xfId="2" applyFont="1" applyFill="1" applyBorder="1" applyAlignment="1">
      <alignment horizontal="left" vertical="center"/>
    </xf>
    <xf numFmtId="0" fontId="13" fillId="0" borderId="8" xfId="0" applyFont="1" applyBorder="1" applyAlignment="1">
      <alignment horizontal="center" vertical="center"/>
    </xf>
    <xf numFmtId="0" fontId="15" fillId="0" borderId="0" xfId="0" applyFont="1" applyFill="1" applyBorder="1" applyAlignment="1"/>
    <xf numFmtId="3" fontId="15" fillId="0" borderId="0" xfId="0" applyNumberFormat="1" applyFont="1" applyBorder="1" applyAlignment="1">
      <alignment horizontal="right" indent="1"/>
    </xf>
    <xf numFmtId="3" fontId="27" fillId="0" borderId="0" xfId="0" applyNumberFormat="1" applyFont="1" applyFill="1" applyBorder="1" applyAlignment="1">
      <alignment horizontal="center" vertical="center"/>
    </xf>
    <xf numFmtId="0" fontId="12" fillId="0" borderId="0" xfId="0" applyFont="1" applyFill="1" applyBorder="1" applyAlignment="1">
      <alignment horizontal="left" wrapText="1"/>
    </xf>
    <xf numFmtId="10" fontId="15" fillId="0" borderId="3" xfId="1"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3" fontId="27"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0" fontId="15" fillId="0" borderId="0" xfId="1" applyNumberFormat="1" applyFont="1" applyFill="1" applyBorder="1" applyAlignment="1">
      <alignment horizontal="center" vertical="center" wrapText="1"/>
    </xf>
    <xf numFmtId="0" fontId="8" fillId="0" borderId="0" xfId="0" applyFont="1" applyFill="1" applyBorder="1" applyAlignment="1">
      <alignment horizontal="left" vertical="center" wrapText="1" indent="2"/>
    </xf>
    <xf numFmtId="0" fontId="15" fillId="0" borderId="0" xfId="0" applyFont="1" applyFill="1" applyBorder="1" applyAlignment="1">
      <alignment horizontal="left" vertical="center" wrapText="1" indent="3"/>
    </xf>
    <xf numFmtId="0" fontId="14" fillId="0" borderId="0" xfId="0" applyFont="1" applyFill="1" applyBorder="1" applyAlignment="1">
      <alignment horizontal="left" indent="3"/>
    </xf>
    <xf numFmtId="0" fontId="15" fillId="0" borderId="8" xfId="0" applyFont="1" applyFill="1" applyBorder="1" applyAlignment="1">
      <alignment horizontal="left" vertical="center" wrapText="1" indent="2"/>
    </xf>
    <xf numFmtId="0" fontId="28" fillId="0" borderId="0" xfId="0" applyFont="1" applyFill="1" applyBorder="1"/>
    <xf numFmtId="0" fontId="0" fillId="2" borderId="0" xfId="0" applyFill="1"/>
    <xf numFmtId="0" fontId="29" fillId="2" borderId="0" xfId="0" applyFont="1" applyFill="1" applyBorder="1"/>
    <xf numFmtId="0" fontId="13" fillId="0" borderId="0" xfId="0" applyFont="1" applyFill="1" applyAlignment="1">
      <alignment horizontal="left"/>
    </xf>
    <xf numFmtId="0" fontId="13" fillId="2" borderId="0" xfId="0" applyFont="1" applyFill="1" applyAlignment="1">
      <alignment horizontal="left"/>
    </xf>
    <xf numFmtId="0" fontId="14" fillId="0" borderId="0" xfId="0" applyFont="1" applyFill="1"/>
    <xf numFmtId="0" fontId="14" fillId="2" borderId="0" xfId="0" applyFont="1" applyFill="1"/>
    <xf numFmtId="0" fontId="13" fillId="0" borderId="0" xfId="0" applyFont="1" applyAlignment="1">
      <alignment horizontal="left"/>
    </xf>
    <xf numFmtId="14" fontId="14" fillId="0" borderId="0" xfId="0" applyNumberFormat="1" applyFont="1" applyFill="1" applyAlignment="1">
      <alignment horizontal="right"/>
    </xf>
    <xf numFmtId="0" fontId="14" fillId="0" borderId="0" xfId="0" applyFont="1" applyAlignment="1">
      <alignment horizontal="right"/>
    </xf>
    <xf numFmtId="0" fontId="15" fillId="0" borderId="0" xfId="4" applyFont="1" applyFill="1" applyBorder="1"/>
    <xf numFmtId="0" fontId="30" fillId="0" borderId="0" xfId="0" applyFont="1" applyFill="1" applyAlignment="1"/>
    <xf numFmtId="0" fontId="13" fillId="0" borderId="0" xfId="0" applyFont="1" applyFill="1" applyAlignment="1"/>
    <xf numFmtId="0" fontId="30" fillId="0" borderId="6" xfId="0" applyFont="1" applyFill="1" applyBorder="1" applyAlignment="1"/>
    <xf numFmtId="0" fontId="15" fillId="2" borderId="0" xfId="0" applyFont="1" applyFill="1" applyBorder="1" applyAlignment="1">
      <alignment horizontal="center"/>
    </xf>
    <xf numFmtId="0" fontId="15" fillId="2" borderId="0" xfId="0" applyFont="1" applyFill="1" applyBorder="1"/>
    <xf numFmtId="0" fontId="15" fillId="0" borderId="0" xfId="4" applyFont="1" applyFill="1" applyBorder="1" applyAlignment="1">
      <alignment horizontal="left"/>
    </xf>
    <xf numFmtId="0" fontId="15" fillId="0" borderId="8" xfId="4" applyFont="1" applyFill="1" applyBorder="1"/>
    <xf numFmtId="3" fontId="12" fillId="0" borderId="10" xfId="0" applyNumberFormat="1" applyFont="1" applyFill="1" applyBorder="1" applyAlignment="1">
      <alignment horizontal="center" vertical="center"/>
    </xf>
    <xf numFmtId="10" fontId="15" fillId="0" borderId="0" xfId="0" applyNumberFormat="1" applyFont="1" applyFill="1" applyBorder="1" applyAlignment="1">
      <alignment horizontal="center" vertical="center"/>
    </xf>
    <xf numFmtId="0" fontId="15" fillId="0" borderId="4" xfId="0" applyFont="1" applyFill="1" applyBorder="1" applyAlignment="1">
      <alignment horizontal="center" vertical="center"/>
    </xf>
    <xf numFmtId="3" fontId="15" fillId="0" borderId="10" xfId="0" applyNumberFormat="1" applyFont="1" applyFill="1" applyBorder="1" applyAlignment="1">
      <alignment horizontal="center" vertical="center"/>
    </xf>
    <xf numFmtId="0" fontId="15" fillId="0" borderId="10" xfId="0" applyFont="1" applyFill="1" applyBorder="1" applyAlignment="1">
      <alignment horizontal="justify" vertical="center" wrapText="1"/>
    </xf>
    <xf numFmtId="14" fontId="12" fillId="0" borderId="10" xfId="0" applyNumberFormat="1" applyFont="1" applyFill="1" applyBorder="1" applyAlignment="1">
      <alignment horizontal="center" vertical="center"/>
    </xf>
    <xf numFmtId="0" fontId="12" fillId="0" borderId="15" xfId="2" applyFont="1" applyFill="1" applyBorder="1" applyAlignment="1">
      <alignment horizontal="center" vertical="center" wrapText="1"/>
    </xf>
    <xf numFmtId="0" fontId="13" fillId="0" borderId="6" xfId="0" applyFont="1" applyFill="1" applyBorder="1" applyAlignment="1"/>
    <xf numFmtId="0" fontId="12" fillId="0" borderId="2" xfId="0" applyFont="1" applyFill="1" applyBorder="1" applyAlignment="1">
      <alignment horizontal="left" wrapText="1"/>
    </xf>
    <xf numFmtId="0" fontId="13" fillId="0" borderId="0" xfId="0" applyFont="1" applyFill="1" applyBorder="1" applyAlignment="1">
      <alignment horizontal="left" vertical="center" wrapText="1"/>
    </xf>
    <xf numFmtId="10" fontId="0" fillId="0" borderId="0" xfId="0" applyNumberFormat="1"/>
    <xf numFmtId="0" fontId="12" fillId="0" borderId="3" xfId="2" applyFont="1" applyBorder="1" applyAlignment="1">
      <alignment horizontal="left" vertical="center" wrapText="1"/>
    </xf>
    <xf numFmtId="3" fontId="0" fillId="0" borderId="0" xfId="0" applyNumberFormat="1"/>
    <xf numFmtId="3" fontId="14" fillId="0" borderId="0" xfId="0" applyNumberFormat="1" applyFont="1" applyFill="1" applyBorder="1" applyAlignment="1">
      <alignment horizontal="right" vertical="center"/>
    </xf>
    <xf numFmtId="0" fontId="0" fillId="0" borderId="0" xfId="0"/>
    <xf numFmtId="0" fontId="12" fillId="0" borderId="2" xfId="2" applyFont="1" applyBorder="1" applyAlignment="1">
      <alignment horizontal="left" vertical="center" wrapText="1"/>
    </xf>
    <xf numFmtId="0" fontId="15" fillId="0" borderId="0" xfId="2" applyFont="1" applyAlignment="1">
      <alignment horizontal="left" vertical="center" wrapText="1"/>
    </xf>
    <xf numFmtId="0" fontId="15" fillId="0" borderId="4" xfId="2" applyFont="1" applyBorder="1" applyAlignment="1">
      <alignment horizontal="left" vertical="center" wrapText="1"/>
    </xf>
    <xf numFmtId="0" fontId="12" fillId="0" borderId="0" xfId="2" applyFont="1" applyAlignment="1">
      <alignment horizontal="left" vertical="center" wrapText="1"/>
    </xf>
    <xf numFmtId="49" fontId="19" fillId="0" borderId="2" xfId="3" applyNumberFormat="1" applyFont="1" applyBorder="1">
      <alignment horizontal="left" vertical="center" wrapText="1"/>
    </xf>
    <xf numFmtId="3" fontId="15" fillId="0" borderId="2" xfId="3" applyNumberFormat="1" applyFont="1" applyBorder="1" applyAlignment="1">
      <alignment horizontal="center" vertical="center" wrapText="1"/>
    </xf>
    <xf numFmtId="49" fontId="19" fillId="0" borderId="0" xfId="3" applyNumberFormat="1" applyFont="1">
      <alignment horizontal="left" vertical="center" wrapText="1"/>
    </xf>
    <xf numFmtId="3" fontId="15" fillId="0" borderId="0" xfId="3" applyNumberFormat="1" applyFont="1" applyAlignment="1">
      <alignment horizontal="center" vertical="center" wrapText="1"/>
    </xf>
    <xf numFmtId="49" fontId="21" fillId="0" borderId="0" xfId="3" applyNumberFormat="1" applyFont="1" applyAlignment="1">
      <alignment horizontal="left" vertical="center" wrapText="1" indent="1"/>
    </xf>
    <xf numFmtId="0" fontId="15" fillId="0" borderId="0" xfId="2" applyFont="1" applyAlignment="1">
      <alignment wrapText="1"/>
    </xf>
    <xf numFmtId="49" fontId="13" fillId="0" borderId="4" xfId="3" applyNumberFormat="1" applyFont="1" applyBorder="1">
      <alignment horizontal="left" vertical="center" wrapText="1"/>
    </xf>
    <xf numFmtId="3" fontId="12" fillId="0" borderId="4" xfId="3" applyNumberFormat="1" applyFont="1" applyBorder="1" applyAlignment="1">
      <alignment horizontal="center" vertical="center" wrapText="1"/>
    </xf>
    <xf numFmtId="3" fontId="20" fillId="0" borderId="0" xfId="3" applyNumberFormat="1" applyFont="1" applyAlignment="1">
      <alignment horizontal="center" vertical="center" wrapText="1"/>
    </xf>
    <xf numFmtId="3" fontId="15" fillId="0" borderId="9" xfId="3" applyNumberFormat="1" applyFont="1" applyBorder="1" applyAlignment="1">
      <alignment horizontal="center" vertical="center" wrapText="1"/>
    </xf>
    <xf numFmtId="3" fontId="20" fillId="0" borderId="0" xfId="3" quotePrefix="1" applyNumberFormat="1" applyFont="1" applyAlignment="1">
      <alignment horizontal="center" vertical="center" wrapText="1"/>
    </xf>
    <xf numFmtId="3" fontId="12" fillId="0" borderId="0" xfId="3" applyNumberFormat="1" applyFont="1" applyAlignment="1">
      <alignment horizontal="center" vertical="center" wrapText="1"/>
    </xf>
    <xf numFmtId="49" fontId="20" fillId="0" borderId="0" xfId="3" applyNumberFormat="1" applyFont="1" applyAlignment="1">
      <alignment horizontal="left" vertical="center" wrapText="1" indent="1"/>
    </xf>
    <xf numFmtId="49" fontId="20" fillId="0" borderId="0" xfId="3" applyNumberFormat="1" applyFont="1" applyAlignment="1">
      <alignment horizontal="left" vertical="center" wrapText="1" indent="2"/>
    </xf>
    <xf numFmtId="49" fontId="20" fillId="0" borderId="0" xfId="3" applyNumberFormat="1" applyFont="1" applyAlignment="1">
      <alignment horizontal="left" vertical="center" wrapText="1" indent="3"/>
    </xf>
    <xf numFmtId="49" fontId="15" fillId="0" borderId="0" xfId="3" applyNumberFormat="1" applyFont="1">
      <alignment horizontal="left" vertical="center" wrapText="1"/>
    </xf>
    <xf numFmtId="49" fontId="22" fillId="0" borderId="0" xfId="3" applyNumberFormat="1" applyFont="1">
      <alignment horizontal="left" vertical="center" wrapText="1"/>
    </xf>
    <xf numFmtId="164" fontId="0" fillId="0" borderId="0" xfId="2894" applyNumberFormat="1" applyFont="1"/>
    <xf numFmtId="0" fontId="15" fillId="0" borderId="0" xfId="2" applyFont="1" applyAlignment="1">
      <alignment horizontal="left" wrapText="1" indent="1"/>
    </xf>
    <xf numFmtId="164" fontId="0" fillId="0" borderId="0" xfId="2894" applyNumberFormat="1" applyFont="1" applyFill="1"/>
    <xf numFmtId="0" fontId="0" fillId="0" borderId="0" xfId="0" applyFill="1" applyAlignment="1">
      <alignment horizontal="left" indent="1"/>
    </xf>
    <xf numFmtId="49" fontId="21" fillId="0" borderId="0" xfId="3" applyNumberFormat="1" applyFont="1" applyFill="1" applyBorder="1" applyAlignment="1">
      <alignment horizontal="left" vertical="center" wrapText="1"/>
    </xf>
    <xf numFmtId="49" fontId="19" fillId="0" borderId="0" xfId="3" applyNumberFormat="1" applyFont="1" applyFill="1" applyBorder="1" applyAlignment="1">
      <alignment horizontal="left" vertical="center" wrapText="1" indent="1"/>
    </xf>
    <xf numFmtId="166" fontId="12" fillId="0" borderId="0" xfId="1" applyNumberFormat="1" applyFont="1" applyFill="1" applyBorder="1" applyAlignment="1">
      <alignment horizontal="center" vertical="center"/>
    </xf>
    <xf numFmtId="166" fontId="12" fillId="0" borderId="10" xfId="1" applyNumberFormat="1" applyFont="1" applyFill="1" applyBorder="1" applyAlignment="1">
      <alignment horizontal="center" vertical="center"/>
    </xf>
    <xf numFmtId="1" fontId="0" fillId="0" borderId="0" xfId="0" applyNumberFormat="1"/>
    <xf numFmtId="3" fontId="14" fillId="0" borderId="0" xfId="0" applyNumberFormat="1" applyFont="1" applyFill="1" applyBorder="1" applyAlignment="1">
      <alignment horizontal="center" vertical="center"/>
    </xf>
    <xf numFmtId="3" fontId="15" fillId="0" borderId="0" xfId="0" applyNumberFormat="1" applyFont="1" applyFill="1" applyBorder="1" applyAlignment="1">
      <alignment horizontal="center" vertical="center" wrapText="1"/>
    </xf>
    <xf numFmtId="10" fontId="12" fillId="0" borderId="4" xfId="1" applyNumberFormat="1" applyFont="1" applyFill="1" applyBorder="1" applyAlignment="1">
      <alignment horizontal="center" vertical="center" wrapText="1"/>
    </xf>
    <xf numFmtId="3" fontId="15" fillId="0" borderId="0" xfId="3" applyNumberFormat="1" applyFont="1" applyFill="1" applyBorder="1" applyAlignment="1">
      <alignment horizontal="center" vertical="center" wrapText="1"/>
    </xf>
    <xf numFmtId="174" fontId="0" fillId="0" borderId="0" xfId="0" applyNumberFormat="1"/>
    <xf numFmtId="3" fontId="15" fillId="0" borderId="0" xfId="2" applyNumberFormat="1" applyFont="1" applyFill="1" applyBorder="1" applyAlignment="1">
      <alignment horizontal="center" vertical="center" wrapText="1"/>
    </xf>
    <xf numFmtId="165" fontId="15" fillId="0" borderId="0" xfId="2" applyNumberFormat="1" applyFont="1" applyFill="1" applyBorder="1" applyAlignment="1">
      <alignment horizontal="center" vertical="center"/>
    </xf>
    <xf numFmtId="3" fontId="15" fillId="3" borderId="0" xfId="2" applyNumberFormat="1" applyFont="1" applyFill="1" applyBorder="1" applyAlignment="1">
      <alignment horizontal="center" vertical="center" wrapText="1"/>
    </xf>
    <xf numFmtId="3" fontId="12" fillId="3" borderId="3" xfId="2" applyNumberFormat="1" applyFont="1" applyFill="1" applyBorder="1" applyAlignment="1">
      <alignment horizontal="center" vertical="center"/>
    </xf>
    <xf numFmtId="3" fontId="12" fillId="0" borderId="3" xfId="2" applyNumberFormat="1" applyFont="1" applyFill="1" applyBorder="1" applyAlignment="1">
      <alignment horizontal="center" vertical="center"/>
    </xf>
    <xf numFmtId="3" fontId="15" fillId="0" borderId="0" xfId="2" applyNumberFormat="1" applyFont="1" applyAlignment="1">
      <alignment horizontal="center" vertical="center" wrapText="1"/>
    </xf>
    <xf numFmtId="3" fontId="15" fillId="3" borderId="0" xfId="2" applyNumberFormat="1" applyFont="1" applyFill="1" applyAlignment="1">
      <alignment horizontal="center" vertical="center" wrapText="1"/>
    </xf>
    <xf numFmtId="3" fontId="15" fillId="0" borderId="0" xfId="2" applyNumberFormat="1" applyFont="1" applyAlignment="1">
      <alignment horizontal="center" wrapText="1"/>
    </xf>
    <xf numFmtId="3" fontId="15" fillId="0" borderId="0" xfId="2" applyNumberFormat="1" applyFont="1" applyAlignment="1">
      <alignment horizontal="center"/>
    </xf>
    <xf numFmtId="3" fontId="12" fillId="0" borderId="3" xfId="2" applyNumberFormat="1" applyFont="1" applyBorder="1" applyAlignment="1">
      <alignment horizontal="center"/>
    </xf>
    <xf numFmtId="3" fontId="15" fillId="0" borderId="0" xfId="2" applyNumberFormat="1" applyFont="1" applyAlignment="1">
      <alignment horizontal="center" vertical="center"/>
    </xf>
    <xf numFmtId="3" fontId="12" fillId="0" borderId="3" xfId="2" applyNumberFormat="1" applyFont="1" applyBorder="1" applyAlignment="1">
      <alignment horizontal="center" vertical="center"/>
    </xf>
    <xf numFmtId="3" fontId="15" fillId="0" borderId="17" xfId="2" applyNumberFormat="1" applyFont="1" applyBorder="1" applyAlignment="1">
      <alignment horizontal="center" vertical="center"/>
    </xf>
    <xf numFmtId="0" fontId="15" fillId="0" borderId="0" xfId="0" applyFont="1" applyAlignment="1">
      <alignment horizontal="center"/>
    </xf>
    <xf numFmtId="3" fontId="12" fillId="0" borderId="8" xfId="2" applyNumberFormat="1" applyFont="1" applyBorder="1" applyAlignment="1">
      <alignment horizontal="center" vertical="center"/>
    </xf>
    <xf numFmtId="3" fontId="12" fillId="0" borderId="28" xfId="2" applyNumberFormat="1" applyFont="1" applyBorder="1" applyAlignment="1">
      <alignment horizontal="center" vertical="center"/>
    </xf>
    <xf numFmtId="0" fontId="12" fillId="0" borderId="8" xfId="0" applyFont="1" applyBorder="1" applyAlignment="1">
      <alignment horizontal="center"/>
    </xf>
    <xf numFmtId="3" fontId="15" fillId="3" borderId="9" xfId="2" applyNumberFormat="1" applyFont="1" applyFill="1" applyBorder="1" applyAlignment="1">
      <alignment horizontal="center" vertical="center"/>
    </xf>
    <xf numFmtId="3" fontId="15" fillId="0" borderId="9" xfId="2" applyNumberFormat="1" applyFont="1" applyFill="1" applyBorder="1" applyAlignment="1">
      <alignment horizontal="center" vertical="center"/>
    </xf>
    <xf numFmtId="3" fontId="12" fillId="0" borderId="0" xfId="2" applyNumberFormat="1" applyFont="1" applyFill="1" applyBorder="1" applyAlignment="1">
      <alignment horizontal="center" vertical="center"/>
    </xf>
    <xf numFmtId="9" fontId="12" fillId="3" borderId="0" xfId="2" applyNumberFormat="1" applyFont="1" applyFill="1" applyBorder="1" applyAlignment="1">
      <alignment horizontal="center" vertical="center" wrapText="1"/>
    </xf>
    <xf numFmtId="3" fontId="15" fillId="0" borderId="0" xfId="0" applyNumberFormat="1" applyFont="1" applyFill="1" applyBorder="1" applyAlignment="1">
      <alignment vertical="center"/>
    </xf>
    <xf numFmtId="3" fontId="12" fillId="0" borderId="8" xfId="0" applyNumberFormat="1" applyFont="1" applyFill="1" applyBorder="1" applyAlignment="1">
      <alignment vertical="center"/>
    </xf>
    <xf numFmtId="3" fontId="15" fillId="0" borderId="3" xfId="0" applyNumberFormat="1" applyFont="1" applyFill="1" applyBorder="1" applyAlignment="1">
      <alignment horizontal="center" vertical="center"/>
    </xf>
    <xf numFmtId="3" fontId="15" fillId="0" borderId="2" xfId="2" applyNumberFormat="1" applyFont="1" applyFill="1" applyBorder="1" applyAlignment="1">
      <alignment horizontal="center" vertical="center"/>
    </xf>
    <xf numFmtId="3" fontId="15" fillId="0" borderId="16" xfId="2" applyNumberFormat="1" applyFont="1" applyFill="1" applyBorder="1" applyAlignment="1">
      <alignment horizontal="center" vertical="center"/>
    </xf>
    <xf numFmtId="3" fontId="15" fillId="0" borderId="20" xfId="2" applyNumberFormat="1" applyFont="1" applyFill="1" applyBorder="1" applyAlignment="1">
      <alignment horizontal="center" vertical="center"/>
    </xf>
    <xf numFmtId="3" fontId="15" fillId="0" borderId="17" xfId="2" applyNumberFormat="1" applyFont="1" applyFill="1" applyBorder="1" applyAlignment="1">
      <alignment horizontal="center" vertical="center"/>
    </xf>
    <xf numFmtId="3" fontId="15" fillId="0" borderId="21" xfId="2" applyNumberFormat="1" applyFont="1" applyFill="1" applyBorder="1" applyAlignment="1">
      <alignment horizontal="center" vertical="center"/>
    </xf>
    <xf numFmtId="3" fontId="15" fillId="3" borderId="0" xfId="2" applyNumberFormat="1" applyFont="1" applyFill="1" applyBorder="1" applyAlignment="1">
      <alignment horizontal="center"/>
    </xf>
    <xf numFmtId="3" fontId="12" fillId="0" borderId="3" xfId="2" applyNumberFormat="1" applyFont="1" applyFill="1" applyBorder="1" applyAlignment="1">
      <alignment horizontal="center"/>
    </xf>
    <xf numFmtId="3" fontId="12" fillId="0" borderId="15" xfId="2" applyNumberFormat="1" applyFont="1" applyFill="1" applyBorder="1" applyAlignment="1">
      <alignment horizontal="center"/>
    </xf>
    <xf numFmtId="3" fontId="12" fillId="0" borderId="19" xfId="2" applyNumberFormat="1" applyFont="1" applyFill="1" applyBorder="1" applyAlignment="1">
      <alignment horizontal="center"/>
    </xf>
    <xf numFmtId="3" fontId="15" fillId="0" borderId="2" xfId="2" applyNumberFormat="1" applyFont="1" applyBorder="1" applyAlignment="1">
      <alignment vertical="center"/>
    </xf>
    <xf numFmtId="3" fontId="15" fillId="3" borderId="2" xfId="2" applyNumberFormat="1" applyFont="1" applyFill="1" applyBorder="1" applyAlignment="1">
      <alignment vertical="center"/>
    </xf>
    <xf numFmtId="3" fontId="15" fillId="0" borderId="0" xfId="2" applyNumberFormat="1" applyFont="1" applyAlignment="1">
      <alignment vertical="center"/>
    </xf>
    <xf numFmtId="3" fontId="15" fillId="3" borderId="0" xfId="2" applyNumberFormat="1" applyFont="1" applyFill="1" applyAlignment="1">
      <alignment vertical="center"/>
    </xf>
    <xf numFmtId="3" fontId="15" fillId="0" borderId="4" xfId="2" applyNumberFormat="1" applyFont="1" applyBorder="1" applyAlignment="1">
      <alignment vertical="center"/>
    </xf>
    <xf numFmtId="3" fontId="15" fillId="3" borderId="4" xfId="2" applyNumberFormat="1" applyFont="1" applyFill="1" applyBorder="1" applyAlignment="1">
      <alignment vertical="center"/>
    </xf>
    <xf numFmtId="3" fontId="15" fillId="3" borderId="9" xfId="2" applyNumberFormat="1" applyFont="1" applyFill="1" applyBorder="1" applyAlignment="1">
      <alignment vertical="center"/>
    </xf>
    <xf numFmtId="3" fontId="12" fillId="0" borderId="3" xfId="2" applyNumberFormat="1" applyFont="1" applyBorder="1"/>
    <xf numFmtId="3" fontId="15" fillId="0" borderId="0" xfId="7" applyNumberFormat="1" applyFont="1" applyFill="1" applyBorder="1" applyAlignment="1">
      <alignment horizontal="center" vertical="center"/>
    </xf>
    <xf numFmtId="3" fontId="12" fillId="0" borderId="3" xfId="7" applyNumberFormat="1" applyFont="1" applyFill="1" applyBorder="1" applyAlignment="1">
      <alignment horizontal="center" vertical="center"/>
    </xf>
    <xf numFmtId="3" fontId="15" fillId="0" borderId="0" xfId="3" applyNumberFormat="1" applyFont="1" applyFill="1" applyAlignment="1">
      <alignment horizontal="center" vertical="center" wrapText="1"/>
    </xf>
    <xf numFmtId="3" fontId="12" fillId="0" borderId="4" xfId="3" applyNumberFormat="1" applyFont="1" applyFill="1" applyBorder="1" applyAlignment="1">
      <alignment horizontal="center" vertical="center" wrapText="1"/>
    </xf>
    <xf numFmtId="3" fontId="14" fillId="0" borderId="0" xfId="3" applyNumberFormat="1" applyFont="1" applyAlignment="1">
      <alignment horizontal="center" vertical="center" wrapText="1"/>
    </xf>
    <xf numFmtId="3" fontId="13" fillId="0" borderId="0" xfId="0" applyNumberFormat="1" applyFont="1" applyFill="1" applyBorder="1" applyAlignment="1">
      <alignment horizontal="center" vertical="center"/>
    </xf>
    <xf numFmtId="3" fontId="13" fillId="0" borderId="3" xfId="0" applyNumberFormat="1" applyFont="1" applyFill="1" applyBorder="1" applyAlignment="1">
      <alignment horizontal="center" vertical="center"/>
    </xf>
    <xf numFmtId="14" fontId="26" fillId="2" borderId="5" xfId="0" applyNumberFormat="1" applyFont="1" applyFill="1" applyBorder="1" applyAlignment="1">
      <alignment horizontal="center"/>
    </xf>
    <xf numFmtId="0" fontId="13" fillId="0" borderId="0" xfId="0" applyFont="1" applyFill="1" applyBorder="1" applyAlignment="1">
      <alignment horizontal="left" wrapText="1"/>
    </xf>
    <xf numFmtId="0" fontId="13" fillId="0" borderId="0" xfId="0" applyFont="1" applyFill="1" applyBorder="1" applyAlignment="1">
      <alignment horizontal="left"/>
    </xf>
    <xf numFmtId="0" fontId="8" fillId="0" borderId="0" xfId="0" applyNumberFormat="1" applyFont="1" applyFill="1" applyAlignment="1">
      <alignment horizontal="left" vertical="center" wrapText="1"/>
    </xf>
    <xf numFmtId="0" fontId="12" fillId="0" borderId="6"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0" xfId="0" applyFont="1" applyAlignment="1">
      <alignment horizontal="left" wrapText="1"/>
    </xf>
    <xf numFmtId="0" fontId="27" fillId="0" borderId="0" xfId="0" applyNumberFormat="1" applyFont="1" applyFill="1" applyAlignment="1">
      <alignment horizontal="left" vertical="center" wrapText="1"/>
    </xf>
    <xf numFmtId="0" fontId="86" fillId="0" borderId="0" xfId="0" applyFont="1" applyAlignment="1">
      <alignment horizontal="left" wrapText="1"/>
    </xf>
    <xf numFmtId="0" fontId="15" fillId="0" borderId="0"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24" fillId="0" borderId="11" xfId="0" applyFont="1" applyFill="1" applyBorder="1" applyAlignment="1">
      <alignment horizontal="left" vertical="center" wrapText="1"/>
    </xf>
    <xf numFmtId="14" fontId="13" fillId="0" borderId="3" xfId="0" applyNumberFormat="1" applyFont="1" applyBorder="1" applyAlignment="1">
      <alignment horizontal="left"/>
    </xf>
    <xf numFmtId="0" fontId="15" fillId="0" borderId="0" xfId="0" applyFont="1" applyFill="1" applyBorder="1" applyAlignment="1">
      <alignment horizontal="left" wrapText="1"/>
    </xf>
    <xf numFmtId="0" fontId="12" fillId="0" borderId="2" xfId="2" applyFont="1" applyFill="1" applyBorder="1" applyAlignment="1">
      <alignment horizontal="center" vertical="center"/>
    </xf>
    <xf numFmtId="0" fontId="12" fillId="0" borderId="3" xfId="2" applyFont="1" applyFill="1" applyBorder="1" applyAlignment="1">
      <alignment horizontal="center" vertical="center"/>
    </xf>
    <xf numFmtId="0" fontId="14" fillId="0" borderId="2" xfId="0" applyFont="1" applyBorder="1" applyAlignment="1">
      <alignment horizontal="left" wrapText="1"/>
    </xf>
    <xf numFmtId="14" fontId="12" fillId="0" borderId="2" xfId="2" applyNumberFormat="1"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2" xfId="2" applyFont="1" applyFill="1" applyBorder="1" applyAlignment="1">
      <alignment horizontal="center" vertical="center" wrapText="1"/>
    </xf>
    <xf numFmtId="0" fontId="12" fillId="0" borderId="2" xfId="0" applyFont="1" applyFill="1" applyBorder="1" applyAlignment="1">
      <alignment horizontal="left" wrapText="1"/>
    </xf>
    <xf numFmtId="0" fontId="13"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24" fillId="0" borderId="0" xfId="0" applyFont="1" applyFill="1" applyBorder="1" applyAlignment="1">
      <alignment horizontal="left" vertical="center"/>
    </xf>
    <xf numFmtId="0" fontId="24" fillId="0" borderId="11" xfId="0" applyFont="1" applyFill="1" applyBorder="1" applyAlignment="1">
      <alignment horizontal="left" vertical="center"/>
    </xf>
    <xf numFmtId="0" fontId="15" fillId="0" borderId="0" xfId="0" applyFont="1" applyAlignment="1">
      <alignment horizontal="left" wrapText="1"/>
    </xf>
    <xf numFmtId="14" fontId="12" fillId="0" borderId="1" xfId="0" applyNumberFormat="1" applyFont="1" applyFill="1" applyBorder="1" applyAlignment="1">
      <alignment horizontal="center" vertical="center" wrapText="1"/>
    </xf>
    <xf numFmtId="0" fontId="12" fillId="0" borderId="11" xfId="0" applyFont="1" applyFill="1" applyBorder="1" applyAlignment="1">
      <alignment horizontal="left" vertical="center" wrapText="1"/>
    </xf>
    <xf numFmtId="0" fontId="13" fillId="0" borderId="13" xfId="0" applyFont="1" applyBorder="1" applyAlignment="1">
      <alignment horizontal="center" vertical="center" wrapText="1"/>
    </xf>
    <xf numFmtId="0" fontId="13" fillId="0" borderId="13" xfId="0" applyFont="1" applyBorder="1" applyAlignment="1">
      <alignment horizontal="center" vertical="center"/>
    </xf>
    <xf numFmtId="0" fontId="13" fillId="0" borderId="6" xfId="0" applyFont="1" applyFill="1" applyBorder="1" applyAlignment="1">
      <alignment horizontal="left" vertical="center" wrapText="1"/>
    </xf>
    <xf numFmtId="0" fontId="13" fillId="0" borderId="11" xfId="0" applyFont="1" applyFill="1" applyBorder="1" applyAlignment="1">
      <alignment horizontal="left"/>
    </xf>
    <xf numFmtId="0" fontId="13" fillId="0" borderId="6" xfId="0" applyFont="1" applyBorder="1" applyAlignment="1">
      <alignment horizontal="center" vertical="center" wrapText="1"/>
    </xf>
    <xf numFmtId="14" fontId="13" fillId="0" borderId="0" xfId="0" applyNumberFormat="1" applyFont="1" applyBorder="1" applyAlignment="1">
      <alignment horizontal="left"/>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2" fillId="0" borderId="2"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1" xfId="2" applyFont="1" applyBorder="1" applyAlignment="1">
      <alignment horizontal="left" vertical="center" wrapText="1"/>
    </xf>
    <xf numFmtId="0" fontId="12" fillId="0" borderId="14" xfId="2" applyFont="1" applyBorder="1" applyAlignment="1">
      <alignment horizontal="left" vertical="center" wrapText="1"/>
    </xf>
    <xf numFmtId="0" fontId="12" fillId="0" borderId="18" xfId="2" applyFont="1" applyBorder="1" applyAlignment="1">
      <alignment horizontal="left" vertical="center" wrapText="1"/>
    </xf>
    <xf numFmtId="0" fontId="12" fillId="0" borderId="2" xfId="2" applyFont="1" applyBorder="1" applyAlignment="1">
      <alignment horizontal="center" vertical="center"/>
    </xf>
    <xf numFmtId="0" fontId="12" fillId="0" borderId="0" xfId="2" applyFont="1" applyBorder="1" applyAlignment="1">
      <alignment horizontal="center" vertical="center"/>
    </xf>
    <xf numFmtId="0" fontId="12" fillId="0" borderId="3" xfId="2" applyFont="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4" xfId="2" applyFont="1" applyBorder="1" applyAlignment="1">
      <alignment horizontal="center" vertical="center" wrapText="1"/>
    </xf>
    <xf numFmtId="0" fontId="12" fillId="0" borderId="18" xfId="2" applyFont="1" applyBorder="1" applyAlignment="1">
      <alignment horizontal="center" vertical="top" wrapText="1"/>
    </xf>
    <xf numFmtId="0" fontId="12" fillId="0" borderId="14" xfId="2" applyFont="1" applyBorder="1" applyAlignment="1">
      <alignment horizontal="center" vertical="top" wrapText="1"/>
    </xf>
    <xf numFmtId="0" fontId="12" fillId="0" borderId="18"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2" fillId="0" borderId="3" xfId="2" applyFont="1" applyBorder="1" applyAlignment="1">
      <alignment horizontal="left" vertical="center" wrapText="1"/>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1" xfId="2" applyFont="1" applyBorder="1" applyAlignment="1">
      <alignment horizontal="center" vertical="center" wrapTex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9" fontId="13" fillId="0" borderId="2" xfId="2" applyNumberFormat="1" applyFont="1" applyBorder="1" applyAlignment="1">
      <alignment horizontal="center" vertical="center" wrapText="1"/>
    </xf>
    <xf numFmtId="9" fontId="13" fillId="0" borderId="3" xfId="2" applyNumberFormat="1" applyFont="1" applyBorder="1" applyAlignment="1">
      <alignment horizontal="center" vertical="center" wrapText="1"/>
    </xf>
    <xf numFmtId="0" fontId="12" fillId="0" borderId="6"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8" fillId="0" borderId="0" xfId="0" applyNumberFormat="1" applyFont="1" applyFill="1" applyAlignment="1">
      <alignment vertical="center" wrapText="1"/>
    </xf>
  </cellXfs>
  <cellStyles count="2895">
    <cellStyle name="1. jelölőszín 2" xfId="2886" xr:uid="{FE0971EA-1E71-451B-B438-434CF4141B25}"/>
    <cellStyle name="2. jelölőszín 2" xfId="2887" xr:uid="{D44DB1E9-11C9-44D5-BAC5-03949DDD3198}"/>
    <cellStyle name="20% - 1. jelölőszín 2" xfId="15" xr:uid="{B2A5238D-D024-4ABD-85E7-8D1B5A31738A}"/>
    <cellStyle name="20% - 2. jelölőszín 2" xfId="16" xr:uid="{93C74F3B-8EA4-40EC-98A9-1353A83D183C}"/>
    <cellStyle name="20% - 3. jelölőszín 2" xfId="17" xr:uid="{7E76D63C-3E99-407A-BEE5-CE49D918CA61}"/>
    <cellStyle name="20% - 4. jelölőszín 2" xfId="18" xr:uid="{6811E870-420E-455E-951E-55460FE21B49}"/>
    <cellStyle name="20% - 5. jelölőszín 2" xfId="19" xr:uid="{57707F3E-26AD-4325-9217-89B99C89BC8D}"/>
    <cellStyle name="20% - 6. jelölőszín 2" xfId="20" xr:uid="{69EAE55D-D735-48E5-9419-C87F8D0F92C0}"/>
    <cellStyle name="3. jelölőszín 2" xfId="2888" xr:uid="{999E4B4B-BF35-4A5F-A8C6-4D39CE01C244}"/>
    <cellStyle name="4. jelölőszín 2" xfId="2889" xr:uid="{DFB11FAB-20BB-40F4-9043-7F62C4AA550A}"/>
    <cellStyle name="40% - 1. jelölőszín 2" xfId="21" xr:uid="{D898E872-5195-4965-9BC4-BA031A3FD551}"/>
    <cellStyle name="40% - 2. jelölőszín 2" xfId="22" xr:uid="{39D1EFD1-4ADD-466E-AA82-797A711FF6E2}"/>
    <cellStyle name="40% - 3. jelölőszín 2" xfId="23" xr:uid="{972DAB55-FFB9-4A82-BD23-BB89C841E79A}"/>
    <cellStyle name="40% - 4. jelölőszín 2" xfId="24" xr:uid="{1E1C36CE-0850-49CE-873A-D0ECD9F7E50C}"/>
    <cellStyle name="40% - 5. jelölőszín 2" xfId="25" xr:uid="{B39584B2-1221-43C5-B804-4A344D93A280}"/>
    <cellStyle name="40% - 6. jelölőszín 2" xfId="26" xr:uid="{F3698A64-9DAA-449E-AEF5-6673EB6DAD40}"/>
    <cellStyle name="5. jelölőszín 2" xfId="2890" xr:uid="{DFF25537-31C9-47E7-BA5E-E2AF36F3CDE1}"/>
    <cellStyle name="6. jelölőszín 2" xfId="2891" xr:uid="{6A6E975D-820F-4D3F-AE6E-9675D4A3F3B1}"/>
    <cellStyle name="60% - 1. jelölőszín 2" xfId="27" xr:uid="{02A8B356-DCF2-43E3-9BF0-223495385DBD}"/>
    <cellStyle name="60% - 2. jelölőszín 2" xfId="28" xr:uid="{4E05AD5B-C730-4382-BB95-2F37BC17E693}"/>
    <cellStyle name="60% - 3. jelölőszín 2" xfId="29" xr:uid="{15FFF550-1887-4FB6-B946-E55FFE2E7042}"/>
    <cellStyle name="60% - 4. jelölőszín 2" xfId="30" xr:uid="{2CB12936-AC07-4496-A0D7-138BFC13195F}"/>
    <cellStyle name="60% - 5. jelölőszín 2" xfId="31" xr:uid="{8B436E5F-0A02-418D-988E-18913AD1A655}"/>
    <cellStyle name="60% - 6. jelölőszín 2" xfId="32" xr:uid="{3CE83483-35FF-443F-A113-62FAA992FFEF}"/>
    <cellStyle name="Accent1 - 20%" xfId="2795" xr:uid="{BD9EC46C-2EFB-4296-BF32-A7D7DE21CD3E}"/>
    <cellStyle name="Accent1 - 40%" xfId="2796" xr:uid="{6AC04FF4-6931-4D85-A8C0-EFA4D39A3CB7}"/>
    <cellStyle name="Accent1 - 60%" xfId="2797" xr:uid="{F095024F-F4A5-4ED2-B26D-2FBC91A58C15}"/>
    <cellStyle name="Accent2 - 20%" xfId="2799" xr:uid="{6D6E7B95-59AA-4562-A77F-B6550EEB25E6}"/>
    <cellStyle name="Accent2 - 40%" xfId="2800" xr:uid="{C8473AE9-8752-4ED6-B432-65B9C0A173C1}"/>
    <cellStyle name="Accent2 - 60%" xfId="2801" xr:uid="{5578E659-49FD-4DD2-8CC0-680F3D92F2A5}"/>
    <cellStyle name="Accent3 - 20%" xfId="2803" xr:uid="{585EF33F-80D5-4096-8E75-47E2B29E0E8B}"/>
    <cellStyle name="Accent3 - 40%" xfId="2804" xr:uid="{748BB948-94FD-4F72-84D4-C7378CDD4778}"/>
    <cellStyle name="Accent3 - 60%" xfId="2805" xr:uid="{9D14B672-431A-4F4A-98D9-5618E3D00113}"/>
    <cellStyle name="Accent4 - 20%" xfId="2807" xr:uid="{649C527E-5AAC-4C6B-AAF5-C0393AA55FEF}"/>
    <cellStyle name="Accent4 - 40%" xfId="2808" xr:uid="{2246E17D-76B3-4DDC-8914-9EF6AFE9D248}"/>
    <cellStyle name="Accent4 - 60%" xfId="2809" xr:uid="{40D3ED58-7381-47C6-990F-2350304ACFFC}"/>
    <cellStyle name="Accent5 - 20%" xfId="2811" xr:uid="{37E031A4-09FD-4D4B-8069-A7D2385258DA}"/>
    <cellStyle name="Accent5 - 40%" xfId="2812" xr:uid="{34D238BC-C99C-46D4-8C4A-E15760DC61F2}"/>
    <cellStyle name="Accent5 - 60%" xfId="2813" xr:uid="{7EB19D18-5619-409C-93B2-CE0DBE13DB79}"/>
    <cellStyle name="Accent6 - 20%" xfId="2815" xr:uid="{DEAAB8D8-3048-4CF0-8B52-C2DB85CA8C41}"/>
    <cellStyle name="Accent6 - 40%" xfId="2816" xr:uid="{CF677403-81C6-419C-A8C2-D8EEA671440E}"/>
    <cellStyle name="Accent6 - 60%" xfId="2817" xr:uid="{B4AF9681-EECB-46A1-8DF8-D5CC174A1231}"/>
    <cellStyle name="Bevitel 2" xfId="33" xr:uid="{855D546B-07FC-40CC-BE55-FAFABF52D9FB}"/>
    <cellStyle name="Bevitel 2 2" xfId="2829" xr:uid="{71FF87EC-8128-4015-BC3E-81C39F8A7F36}"/>
    <cellStyle name="checkExposure" xfId="2763" xr:uid="{A6183F4F-5D33-485B-B385-A7DCBB241B67}"/>
    <cellStyle name="Cím 2" xfId="34" xr:uid="{D9249FD1-A90D-4E85-B95F-2DEA1FE3CE32}"/>
    <cellStyle name="Címsor 1 2" xfId="2789" xr:uid="{EA5BFC28-9507-4C41-AC01-05AEFD6CE565}"/>
    <cellStyle name="Címsor 1 3" xfId="35" xr:uid="{5ADE90D7-EC3C-4A66-824F-41E7F2322F44}"/>
    <cellStyle name="Címsor 1 3 2" xfId="2825" xr:uid="{B20428B7-DA59-4515-9267-DF6EE5A7990F}"/>
    <cellStyle name="Címsor 2 2" xfId="36" xr:uid="{1E9AAE9B-3370-4C15-A15A-D286B4687967}"/>
    <cellStyle name="Címsor 2 2 2" xfId="2826" xr:uid="{34936E6E-37FB-4551-B2D1-1FE44C9476DB}"/>
    <cellStyle name="Címsor 3 2" xfId="37" xr:uid="{D94A395A-E084-4C3E-9D68-B0B4AB39545B}"/>
    <cellStyle name="Címsor 3 2 2" xfId="2827" xr:uid="{21E53D02-0CFF-48D8-8DA9-97179D04CA2C}"/>
    <cellStyle name="Címsor 4 2" xfId="38" xr:uid="{F17EC5F1-4A9A-44DA-BC6A-A33B960AD7DB}"/>
    <cellStyle name="Címsor 4 2 2" xfId="2828" xr:uid="{02160EF2-A3AB-4DBC-9006-237C8FC8B256}"/>
    <cellStyle name="Ellenőrzőcella 2" xfId="39" xr:uid="{D1F962EA-EF8C-436B-BC45-75655423AE24}"/>
    <cellStyle name="Ellenőrzőcella 2 2" xfId="2820" xr:uid="{664B457D-477E-42D3-A7E5-4D865835C1A7}"/>
    <cellStyle name="Emphasis 1" xfId="2821" xr:uid="{110EAB66-1B24-41C8-AE61-CD95CA686B2A}"/>
    <cellStyle name="Emphasis 2" xfId="2822" xr:uid="{78EC0BAD-67A0-4022-8E67-333BF0E24640}"/>
    <cellStyle name="Emphasis 3" xfId="2823" xr:uid="{936B9289-E818-4842-9DAD-91460C79C321}"/>
    <cellStyle name="Ezres" xfId="2894" builtinId="3"/>
    <cellStyle name="Ezres 2" xfId="7" xr:uid="{00000000-0005-0000-0000-000000000000}"/>
    <cellStyle name="Ezres 2 2" xfId="2790" xr:uid="{AE7D102B-E1F4-42EF-BE07-1BE8422FBDCF}"/>
    <cellStyle name="Ezres 3" xfId="6" xr:uid="{00000000-0005-0000-0000-000001000000}"/>
    <cellStyle name="Ezres 3 2" xfId="11" xr:uid="{7EF03BCC-AF43-44E2-A204-DD921950D24E}"/>
    <cellStyle name="Ezres 3 3" xfId="2892" xr:uid="{F0D87EFF-488F-4AD8-9087-7C01BC0FE40C}"/>
    <cellStyle name="Ezres 4" xfId="2882" xr:uid="{EE20B40A-4607-4568-B315-78F24072DBEB}"/>
    <cellStyle name="Figyelmeztetés 2" xfId="40" xr:uid="{D563731A-740D-4BF8-869A-155B011B8E95}"/>
    <cellStyle name="Figyelmeztetés 2 2" xfId="2877" xr:uid="{75064B2E-CF64-4C57-8C10-71C83B6C941D}"/>
    <cellStyle name="Followed Hyperlink_37D" xfId="41" xr:uid="{73C43104-7CFD-4329-AC1A-502F97304333}"/>
    <cellStyle name="greyed" xfId="2764" xr:uid="{45F96EAF-F5B4-428D-A13F-A1B70CD75FBD}"/>
    <cellStyle name="highlightExposure" xfId="2765" xr:uid="{8E6338E5-A825-488A-A657-04FCBDDE2503}"/>
    <cellStyle name="highlightPercentage" xfId="2766" xr:uid="{3EC1D62B-ECE2-4DE0-95CF-9F0BEBFF2764}"/>
    <cellStyle name="highlightText" xfId="2767" xr:uid="{F0D602E2-B7F8-4BAD-A561-6974151776B1}"/>
    <cellStyle name="Hivatkozás" xfId="4" builtinId="8"/>
    <cellStyle name="Hivatkozás 2" xfId="2893" xr:uid="{F5733677-C0F4-43B8-96C1-CE78F75773B1}"/>
    <cellStyle name="Hivatkozott cella 2" xfId="42" xr:uid="{8F6FF4F0-68F4-49EC-A5C0-E084F2323C7F}"/>
    <cellStyle name="Hivatkozott cella 2 2" xfId="2830" xr:uid="{5791AC8E-9389-472E-8B56-F150255F5371}"/>
    <cellStyle name="Hyperlink_37A" xfId="43" xr:uid="{F57E3C4A-4F6C-4E8E-8075-BCF605BDE06F}"/>
    <cellStyle name="inputDate" xfId="2768" xr:uid="{A5A04E1B-DF4C-4171-9326-954D157BEBE0}"/>
    <cellStyle name="inputExposure" xfId="2769" xr:uid="{73C47641-D045-4CD9-B753-4D1917D21732}"/>
    <cellStyle name="inputPD" xfId="2770" xr:uid="{8968110F-4BAA-4C55-8F07-CA15D906ABB3}"/>
    <cellStyle name="inputPercentage" xfId="2771" xr:uid="{98D16AAE-B1F7-480C-A30F-8B4B9FE4A65C}"/>
    <cellStyle name="inputSelection" xfId="2772" xr:uid="{0657AC2D-20F6-4A3B-979F-205C7C42B3EC}"/>
    <cellStyle name="inputText" xfId="2773" xr:uid="{B559E1C0-A1BB-4EF1-904D-7A29F641CEE4}"/>
    <cellStyle name="Jegyzet 2" xfId="45" xr:uid="{8441BC7E-E5DB-48F7-AB9D-7386E63CA8B9}"/>
    <cellStyle name="Jegyzet 3" xfId="44" xr:uid="{C30ED5D1-7EA6-4E7B-A9C1-21E5032180EC}"/>
    <cellStyle name="Jegyzet 3 2" xfId="2832" xr:uid="{E3215841-A197-498D-94A5-DD9C8E46479D}"/>
    <cellStyle name="Jelölőszín (1) 2" xfId="46" xr:uid="{5BB87853-98FD-4C66-B82A-9D2C5905D5EF}"/>
    <cellStyle name="Jelölőszín (1) 2 2" xfId="2794" xr:uid="{8D96DBCA-B0D4-4D8A-9569-440F1F956640}"/>
    <cellStyle name="Jelölőszín (2) 2" xfId="47" xr:uid="{68D2057B-704A-4E1A-97D5-69B0DDCA33D3}"/>
    <cellStyle name="Jelölőszín (2) 2 2" xfId="2798" xr:uid="{FBE09190-1377-477F-B273-DE8D8E4FFA66}"/>
    <cellStyle name="Jelölőszín (3) 2" xfId="48" xr:uid="{053D5C2E-C3B6-4EE5-9F58-41A76B3A828F}"/>
    <cellStyle name="Jelölőszín (3) 2 2" xfId="2802" xr:uid="{255A3584-82AB-4999-96EF-5C21621E93B1}"/>
    <cellStyle name="Jelölőszín (4) 2" xfId="49" xr:uid="{D895D1AF-F821-4731-963B-D8587F5099CC}"/>
    <cellStyle name="Jelölőszín (4) 2 2" xfId="2806" xr:uid="{31608139-58D0-4502-8C5A-48220B4A3DB1}"/>
    <cellStyle name="Jelölőszín (5) 2" xfId="50" xr:uid="{0E4CC401-D3A8-47BA-AA80-E487C05F9D29}"/>
    <cellStyle name="Jelölőszín (5) 2 2" xfId="2810" xr:uid="{5F8E3A18-577F-4F56-ACDE-D33203F6CA8F}"/>
    <cellStyle name="Jelölőszín (6) 2" xfId="51" xr:uid="{DD7FF8B6-FF77-454B-BADD-15BB2BC3967B}"/>
    <cellStyle name="Jelölőszín (6) 2 2" xfId="2814" xr:uid="{3D9ED540-C320-4171-86F7-E36F34E709F7}"/>
    <cellStyle name="Jó 2" xfId="52" xr:uid="{BA3063F5-6134-49F7-BCD9-945B9BBB8C19}"/>
    <cellStyle name="Jó 2 2" xfId="2824" xr:uid="{F08F938C-6B17-43EF-BE65-DA94B60E63FB}"/>
    <cellStyle name="Kimenet 2" xfId="53" xr:uid="{32392813-D311-4E4A-B822-251F10CED159}"/>
    <cellStyle name="Kimenet 2 2" xfId="2833" xr:uid="{F3DAEB5C-03DE-4A8C-8D80-D10984232483}"/>
    <cellStyle name="Magyarázó szöveg 2" xfId="54" xr:uid="{97C95AC2-48B1-482F-85BA-9C8A85E805D1}"/>
    <cellStyle name="Milliers [0]_3A_NumeratorReport_Option1_040611" xfId="55" xr:uid="{54AFD463-EAC2-42C9-A713-58D6235F006A}"/>
    <cellStyle name="Milliers_3A_NumeratorReport_Option1_040611" xfId="56" xr:uid="{8769B889-6B74-4208-9940-8B86C7130D71}"/>
    <cellStyle name="Monétaire [0]_3A_NumeratorReport_Option1_040611" xfId="57" xr:uid="{D8EB0E87-83CB-48B9-927A-67359C399AEF}"/>
    <cellStyle name="Monétaire_3A_NumeratorReport_Option1_040611" xfId="58" xr:uid="{1CA8E361-A845-4633-ADD0-FC038F3B12F1}"/>
    <cellStyle name="Normál" xfId="0" builtinId="0"/>
    <cellStyle name="Normál 10" xfId="59" xr:uid="{442D77D0-BECA-4C3E-83E3-5C702BA63664}"/>
    <cellStyle name="Normál 10 10" xfId="1055" xr:uid="{16F56A3B-FB3A-4A30-94FB-6586A4EB4F5F}"/>
    <cellStyle name="Normál 10 2" xfId="523" xr:uid="{C1C0B866-09BE-4508-914B-72652885BD99}"/>
    <cellStyle name="Normál 10 3" xfId="853" xr:uid="{821B22EB-0954-4474-B2D0-98FA16757C27}"/>
    <cellStyle name="Normál 10 4" xfId="870" xr:uid="{24C54638-66D3-450E-A742-0F40E2F6FBCA}"/>
    <cellStyle name="Normál 10 5" xfId="891" xr:uid="{D72C961B-63DF-4442-99E9-3C463132E33A}"/>
    <cellStyle name="Normál 10 6" xfId="934" xr:uid="{CA88EB8F-3947-4517-9E02-0C3B80DC052F}"/>
    <cellStyle name="Normál 10 7" xfId="1079" xr:uid="{40D76A48-62F4-4C1F-9BCC-88AA545F3AAA}"/>
    <cellStyle name="Normál 10 8" xfId="1101" xr:uid="{A5258965-6B49-42C2-B86E-546F86C1EB03}"/>
    <cellStyle name="Normál 10 9" xfId="1048" xr:uid="{F2C48F8A-B23B-4089-8E0C-01C8A0BF447A}"/>
    <cellStyle name="Normál 11" xfId="60" xr:uid="{C12B7A65-AE92-4E8A-A15F-191D142921AB}"/>
    <cellStyle name="Normál 11 2" xfId="1587" xr:uid="{6B68BF61-6EE2-43B6-8B47-A50BD5753EB4}"/>
    <cellStyle name="Normál 11 3" xfId="2662" xr:uid="{060AA438-60DC-4B25-A064-0AD60EEE0DA7}"/>
    <cellStyle name="Normál 11 4" xfId="2684" xr:uid="{D91114A1-EE56-4331-A4E4-F1FEA6A86E3C}"/>
    <cellStyle name="Normál 11 5" xfId="2592" xr:uid="{E7DAD79B-3369-4B6C-8856-DB6867214F13}"/>
    <cellStyle name="Normál 12" xfId="620" xr:uid="{A6316295-96D1-45E6-98A2-EB618AD51A16}"/>
    <cellStyle name="Normál 13" xfId="516" xr:uid="{144C826E-F4D4-4C0E-9800-F885C0872352}"/>
    <cellStyle name="Normál 14" xfId="2155" xr:uid="{F7F2B882-8419-4FBA-8EB3-CC2A17412C11}"/>
    <cellStyle name="Normál 15" xfId="1771" xr:uid="{EB2F6D0F-17E8-4596-BAEE-48AB7BF22E9E}"/>
    <cellStyle name="Normál 16" xfId="2192" xr:uid="{F48C1403-3672-4418-90EA-F43F12BED4E0}"/>
    <cellStyle name="Normál 17" xfId="2178" xr:uid="{AA725DCE-4605-4989-AC96-ADCA95FEFF99}"/>
    <cellStyle name="Normál 18" xfId="2759" xr:uid="{23753A37-D789-457F-8605-85FF5E2F0B72}"/>
    <cellStyle name="Normál 19" xfId="2762" xr:uid="{FA893083-2380-4777-A94E-A2DC96DE4C08}"/>
    <cellStyle name="Normál 19 2 2" xfId="2880" xr:uid="{0D6A9802-51D9-46FE-BD38-9BEFCC652D1B}"/>
    <cellStyle name="Normal 2" xfId="2774" xr:uid="{590B67BA-39E7-48A4-B03B-06B84FF0B040}"/>
    <cellStyle name="Normál 2" xfId="2" xr:uid="{00000000-0005-0000-0000-000004000000}"/>
    <cellStyle name="Normál 2 10" xfId="101" xr:uid="{3C2ECD43-4A1E-426E-BE2D-B683528E2B38}"/>
    <cellStyle name="Normál 2 10 2" xfId="1434" xr:uid="{0B635F02-61CF-4D1D-B1CB-DF748DE543F2}"/>
    <cellStyle name="Normál 2 10 3" xfId="2646" xr:uid="{58140829-4FD9-43FC-9602-21346216F2BE}"/>
    <cellStyle name="Normál 2 10 4" xfId="1031" xr:uid="{1F2B5591-C50C-4F45-B7E3-ED385DA3F9B0}"/>
    <cellStyle name="Normál 2 10 5" xfId="2659" xr:uid="{DC7E318D-C5E2-4AED-8531-B503ADACF62F}"/>
    <cellStyle name="Normál 2 11" xfId="160" xr:uid="{AEE6026A-5B81-4CB9-810E-3CEA1D5D88F1}"/>
    <cellStyle name="Normál 2 11 2" xfId="1650" xr:uid="{1023A1AD-6787-404F-932F-3FEF4AD33B2A}"/>
    <cellStyle name="Normál 2 11 3" xfId="2666" xr:uid="{23D95DE2-8674-44FF-B07D-9E39C97CE8A1}"/>
    <cellStyle name="Normál 2 11 4" xfId="1103" xr:uid="{9FF092AE-1857-432B-8E5B-06CABCEEB158}"/>
    <cellStyle name="Normál 2 11 5" xfId="2691" xr:uid="{932E9D18-93CB-4FEA-A901-11A78362EEB5}"/>
    <cellStyle name="Normál 2 12" xfId="200" xr:uid="{12D7342D-3B0F-436E-A4DB-1A65D9FDB31C}"/>
    <cellStyle name="Normál 2 12 2" xfId="2257" xr:uid="{1ADDF3A8-2B7C-4787-8D69-F34FC72E397A}"/>
    <cellStyle name="Normál 2 12 3" xfId="2700" xr:uid="{F7E80B9C-AE0F-40DA-A91D-376F7F73DB29}"/>
    <cellStyle name="Normál 2 12 4" xfId="1043" xr:uid="{417B17BD-436E-4003-ACA2-084856E92924}"/>
    <cellStyle name="Normál 2 12 5" xfId="2635" xr:uid="{CADD5495-B489-4328-8E94-7827EF3DC02A}"/>
    <cellStyle name="Normál 2 13" xfId="206" xr:uid="{A7CA6893-10D6-42D9-82F3-6C1782BF2418}"/>
    <cellStyle name="Normál 2 13 2" xfId="1836" xr:uid="{ED9B4F9B-90F0-494A-B8C5-5E1CA6126DB9}"/>
    <cellStyle name="Normál 2 13 3" xfId="2674" xr:uid="{13B781E9-1CFC-4E38-AE1B-0D90782E8958}"/>
    <cellStyle name="Normál 2 13 4" xfId="2623" xr:uid="{8D41C0FE-B470-4642-8AEA-E9AFC3960AEF}"/>
    <cellStyle name="Normál 2 13 5" xfId="2718" xr:uid="{6725E818-E795-4C56-B2EC-A97E5777B636}"/>
    <cellStyle name="Normál 2 14" xfId="212" xr:uid="{908745B4-80D4-4F96-AB21-FFCCEE19781B}"/>
    <cellStyle name="Normál 2 14 2" xfId="2307" xr:uid="{E636047E-CE18-49D1-AB3C-07801BA23322}"/>
    <cellStyle name="Normál 2 14 3" xfId="2706" xr:uid="{F32627A2-C828-48D8-9BC3-1EE3250F6B15}"/>
    <cellStyle name="Normál 2 14 4" xfId="2686" xr:uid="{EFE5EAA8-C72C-4B70-9DE3-34AEAB67C043}"/>
    <cellStyle name="Normál 2 14 5" xfId="2591" xr:uid="{DEEBF6E5-49AA-465B-84DA-A6BB082CB124}"/>
    <cellStyle name="Normál 2 15" xfId="218" xr:uid="{7E11C1AB-FA31-47CE-B21F-4117B8DE6D1A}"/>
    <cellStyle name="Normál 2 15 2" xfId="2064" xr:uid="{3C330F2E-9ECD-4E7B-ACBD-3FE8588A5B03}"/>
    <cellStyle name="Normál 2 15 3" xfId="2688" xr:uid="{836B2077-2FDE-4B43-822D-B5AB7087BEEE}"/>
    <cellStyle name="Normál 2 15 4" xfId="2692" xr:uid="{1A8FFFC1-12D5-4CA1-9173-0BF1E2655EEE}"/>
    <cellStyle name="Normál 2 15 5" xfId="2690" xr:uid="{CC3D7C7C-2A91-49FF-B7A2-1F6AB1859C2A}"/>
    <cellStyle name="Normál 2 16" xfId="172" xr:uid="{FF8E26EE-0E43-43FA-9F08-010941B5679E}"/>
    <cellStyle name="Normál 2 16 2" xfId="2366" xr:uid="{48139AD6-F3CF-4CCE-B03A-EEA521728B06}"/>
    <cellStyle name="Normál 2 16 3" xfId="2710" xr:uid="{294A9060-4FD4-470A-8685-5C06824DC0A0}"/>
    <cellStyle name="Normál 2 16 4" xfId="2616" xr:uid="{1B85D841-5A57-4141-8FFD-E0D225E91EFC}"/>
    <cellStyle name="Normál 2 16 5" xfId="2611" xr:uid="{80F5012C-3C23-495B-8509-AEC54CA18068}"/>
    <cellStyle name="Normál 2 17" xfId="229" xr:uid="{A7B9DCCF-45C9-4744-95D7-D65BB5D1451B}"/>
    <cellStyle name="Normál 2 17 2" xfId="2392" xr:uid="{2C4129A3-1B48-4EF8-AF57-3F14D5D4EA4F}"/>
    <cellStyle name="Normál 2 17 3" xfId="2711" xr:uid="{F196FB1A-2AE4-49CA-86D1-DD7FB52C6B98}"/>
    <cellStyle name="Normál 2 17 4" xfId="2704" xr:uid="{82A4C95A-06AD-4DBA-9AA6-749FA15AB967}"/>
    <cellStyle name="Normál 2 17 5" xfId="1081" xr:uid="{A17BDFC9-3399-4E9F-AA9F-673EDE49A7D8}"/>
    <cellStyle name="Normál 2 18" xfId="235" xr:uid="{0A99620E-400B-41E8-B228-C4D535E736B8}"/>
    <cellStyle name="Normál 2 18 2" xfId="2421" xr:uid="{2DF15745-8CD2-4954-8A34-00E02C03D453}"/>
    <cellStyle name="Normál 2 18 3" xfId="2713" xr:uid="{61E812E7-8EC2-4AB3-B2B6-390C6439EFE9}"/>
    <cellStyle name="Normál 2 18 4" xfId="2696" xr:uid="{616D3788-2079-4DBE-A7C2-FA46E98166EB}"/>
    <cellStyle name="Normál 2 18 5" xfId="2678" xr:uid="{9A744FE5-7A5D-481C-8F9A-8B5A3AA824AA}"/>
    <cellStyle name="Normál 2 19" xfId="241" xr:uid="{B812A998-3805-4035-A60D-8EBB73C9892D}"/>
    <cellStyle name="Normál 2 19 2" xfId="2446" xr:uid="{858EC73E-5D3B-4B25-A619-CE3DB8E7162A}"/>
    <cellStyle name="Normál 2 19 3" xfId="2716" xr:uid="{B00F10FE-BF18-4115-8F53-419E9D3D2B1D}"/>
    <cellStyle name="Normál 2 19 4" xfId="2600" xr:uid="{F93AF39D-817A-47DE-AC6B-A2BA0850A2EA}"/>
    <cellStyle name="Normál 2 19 5" xfId="2650" xr:uid="{D09C6AA3-10A6-481A-814F-C65BA816746C}"/>
    <cellStyle name="Normál 2 2" xfId="3" xr:uid="{00000000-0005-0000-0000-000005000000}"/>
    <cellStyle name="Normál 2 2 10" xfId="129" xr:uid="{13FF1EA1-60E9-4830-A171-0C1316047BB3}"/>
    <cellStyle name="Normál 2 2 11" xfId="144" xr:uid="{26C35F5D-AADD-4CC5-A58D-D3BC9AB5424C}"/>
    <cellStyle name="Normál 2 2 12" xfId="199" xr:uid="{28AF71C9-EC76-4304-A6D9-A2F7484AFD04}"/>
    <cellStyle name="Normál 2 2 13" xfId="157" xr:uid="{A3A86E6A-D37D-4998-82CC-C3294FE3E54A}"/>
    <cellStyle name="Normál 2 2 14" xfId="211" xr:uid="{38A4BF1B-7400-45BD-84A9-B9221B919E2A}"/>
    <cellStyle name="Normál 2 2 15" xfId="207" xr:uid="{9CB64455-2217-4CB8-8EC7-ACBF79C4E53B}"/>
    <cellStyle name="Normál 2 2 16" xfId="831" xr:uid="{5F4F08D2-E2F7-4947-9BCB-09589E6A83FC}"/>
    <cellStyle name="Normál 2 2 17" xfId="903" xr:uid="{A47A2652-9934-4DDA-B589-F8AACB3D1AD5}"/>
    <cellStyle name="Normál 2 2 18" xfId="1019" xr:uid="{56993335-99FE-4463-A02B-43E67D8F249A}"/>
    <cellStyle name="Normál 2 2 19" xfId="955" xr:uid="{AE7FE3C4-A0D8-40FE-8663-1AD663B63366}"/>
    <cellStyle name="Normál 2 2 2" xfId="103" xr:uid="{73FF8465-57EB-4E91-9D07-8412192AF791}"/>
    <cellStyle name="Normál 2 2 20" xfId="953" xr:uid="{7D3C2D09-05BE-48BD-9750-592C0D5D8E9E}"/>
    <cellStyle name="Normál 2 2 21" xfId="942" xr:uid="{1A1B0395-F853-40F3-B5D4-F8570CE06910}"/>
    <cellStyle name="Normál 2 2 22" xfId="1018" xr:uid="{B631ADE4-9B47-4062-BD66-839850E34AC3}"/>
    <cellStyle name="Normál 2 2 23" xfId="916" xr:uid="{1D0C1760-450A-4F10-88D4-8C5B9B9DF171}"/>
    <cellStyle name="Normál 2 2 24" xfId="1025" xr:uid="{EFC0C481-ACC9-470A-98E7-128F9D3E889B}"/>
    <cellStyle name="Normál 2 2 25" xfId="1016" xr:uid="{F3FC9734-5F89-4AFB-B156-A5D795D89BBA}"/>
    <cellStyle name="Normál 2 2 26" xfId="1023" xr:uid="{E8880CEE-D881-40BA-BDBA-B05F38E1CDC4}"/>
    <cellStyle name="Normál 2 2 27" xfId="1012" xr:uid="{9F2EF4B4-F8D8-4E8F-81BD-9E07F4963169}"/>
    <cellStyle name="Normál 2 2 28" xfId="1028" xr:uid="{9622BFD4-77B8-4E55-AE59-5CAAFEE3D8A2}"/>
    <cellStyle name="Normál 2 2 29" xfId="1195" xr:uid="{E8D2B6E2-EB55-4721-A638-90E29628CA1C}"/>
    <cellStyle name="Normál 2 2 3" xfId="99" xr:uid="{16572EBD-209D-4B2A-965D-BEED368492F3}"/>
    <cellStyle name="Normál 2 2 30" xfId="2614" xr:uid="{3B02DE0E-3E1F-4AB2-8C9A-EAA6124B2556}"/>
    <cellStyle name="Normál 2 2 31" xfId="2725" xr:uid="{2D254FE8-F518-4AFF-85CC-4D19E7E247E1}"/>
    <cellStyle name="Normál 2 2 32" xfId="2739" xr:uid="{508DF27F-5E9D-47EB-A1CD-B24332E1E72A}"/>
    <cellStyle name="Normál 2 2 33" xfId="62" xr:uid="{ED25D344-7869-4375-B286-81C8721CBAC5}"/>
    <cellStyle name="Normál 2 2 4" xfId="108" xr:uid="{3C82E353-34CC-4019-B4D7-948E16501A5A}"/>
    <cellStyle name="Normál 2 2 5" xfId="161" xr:uid="{EA6C3426-00C9-407C-9890-0C8DE7293410}"/>
    <cellStyle name="Normál 2 2 6" xfId="192" xr:uid="{9D9D11DC-9309-4674-A23D-27DE7F4BA647}"/>
    <cellStyle name="Normál 2 2 7" xfId="121" xr:uid="{4055E91B-C9B4-438D-A6B3-353311F68B9F}"/>
    <cellStyle name="Normál 2 2 8" xfId="181" xr:uid="{6B112317-DA9B-48D0-98FB-1CC39B47E85E}"/>
    <cellStyle name="Normál 2 2 9" xfId="134" xr:uid="{E9D73AC1-2DD2-41A0-9BFC-B252081B34F4}"/>
    <cellStyle name="Normál 2 20" xfId="247" xr:uid="{7043B6D0-6245-44FB-ADAE-902938BC5D10}"/>
    <cellStyle name="Normál 2 20 2" xfId="2468" xr:uid="{2E2471D1-D7A6-4EB5-9A91-390374AAF91D}"/>
    <cellStyle name="Normál 2 20 3" xfId="2717" xr:uid="{0E2A0538-C1E7-42E9-B0D9-4D459F73743C}"/>
    <cellStyle name="Normál 2 20 4" xfId="1078" xr:uid="{2EE7CDAA-C1C9-4BEC-9A90-CFC871D7AE08}"/>
    <cellStyle name="Normál 2 20 5" xfId="1063" xr:uid="{E28F0164-803E-45E8-9DB3-93097C84840F}"/>
    <cellStyle name="Normál 2 21" xfId="253" xr:uid="{2ADBACF6-37B8-4F20-9E74-834EDEE3B007}"/>
    <cellStyle name="Normál 2 21 2" xfId="1711" xr:uid="{EA667D47-1948-450F-A455-BFE1588675C6}"/>
    <cellStyle name="Normál 2 21 3" xfId="2668" xr:uid="{387D3539-FC49-43B0-B070-57D0DE7FF084}"/>
    <cellStyle name="Normál 2 21 4" xfId="2625" xr:uid="{20AFA38F-1421-4559-A164-0DEFFE8F4977}"/>
    <cellStyle name="Normál 2 21 5" xfId="2675" xr:uid="{311D64E9-4C43-4813-A6DA-977A91414E45}"/>
    <cellStyle name="Normál 2 22" xfId="295" xr:uid="{47D0ED13-A46D-4BA8-AE72-13D30BEC5AF3}"/>
    <cellStyle name="Normál 2 22 2" xfId="2512" xr:uid="{584D7B57-411D-434B-AE9A-1F9EED8C946C}"/>
    <cellStyle name="Normál 2 22 3" xfId="2723" xr:uid="{D64A1A73-69A5-41E1-9EAE-BB081A47914B}"/>
    <cellStyle name="Normál 2 22 4" xfId="2738" xr:uid="{34ADCFDE-03A1-4262-8BE0-15372C96F382}"/>
    <cellStyle name="Normál 2 22 5" xfId="2751" xr:uid="{3FAAC2CA-7FC1-4E1E-85EF-E63CC61539F6}"/>
    <cellStyle name="Normál 2 23" xfId="840" xr:uid="{7E6BAFBA-9D41-48E8-B6DC-CA6212F91FDA}"/>
    <cellStyle name="Normál 2 23 2" xfId="2529" xr:uid="{15985F3D-36C2-4E23-8017-DCEC76FDBE81}"/>
    <cellStyle name="Normál 2 23 3" xfId="2726" xr:uid="{DA62BC64-1CB5-4A3E-BF49-87D5D3E8293D}"/>
    <cellStyle name="Normál 2 23 4" xfId="2740" xr:uid="{6CADD865-003C-4C65-A19B-DE496BEE14E1}"/>
    <cellStyle name="Normál 2 23 5" xfId="2752" xr:uid="{589EE5EA-1372-496F-B5C0-C63D5E3F4DCF}"/>
    <cellStyle name="Normál 2 24" xfId="832" xr:uid="{C30B7705-FC27-417C-9917-4BDBD9B83849}"/>
    <cellStyle name="Normál 2 24 2" xfId="2546" xr:uid="{09A37264-1997-42B7-B2E6-66B1C669D9FA}"/>
    <cellStyle name="Normál 2 24 3" xfId="2728" xr:uid="{19ADC220-C4C2-4E82-833D-1D8ED9F224C0}"/>
    <cellStyle name="Normál 2 24 4" xfId="2742" xr:uid="{84D8D709-3F80-4D58-AEAD-1265913A2DE1}"/>
    <cellStyle name="Normál 2 24 5" xfId="2753" xr:uid="{B3499AE3-3728-4D45-AE21-6EC67EB6772C}"/>
    <cellStyle name="Normál 2 25" xfId="859" xr:uid="{3D81B631-A532-4A49-AA4A-D8B5AEFA38F9}"/>
    <cellStyle name="Normál 2 25 2" xfId="2558" xr:uid="{40C02C84-7264-4396-8131-51DA8AC561CE}"/>
    <cellStyle name="Normál 2 25 3" xfId="2730" xr:uid="{F633CBEC-5777-4E42-89C0-0BE0BE741614}"/>
    <cellStyle name="Normál 2 25 4" xfId="2744" xr:uid="{0151F398-B26A-43F5-BABF-58CFEFE35B4A}"/>
    <cellStyle name="Normál 2 25 5" xfId="2754" xr:uid="{EC3875BE-F67D-48EC-9099-D30E0DAF0FDD}"/>
    <cellStyle name="Normál 2 26" xfId="880" xr:uid="{258B79D6-7221-4E12-AA67-8FD9E62E1BF8}"/>
    <cellStyle name="Normál 2 26 2" xfId="2569" xr:uid="{224A8F8C-8B3B-4855-9B90-E9BB2FE7526D}"/>
    <cellStyle name="Normál 2 26 3" xfId="2732" xr:uid="{650DD36D-DC62-4924-AD2C-721EA1A11E9C}"/>
    <cellStyle name="Normál 2 26 4" xfId="2746" xr:uid="{71513F66-3500-4E8A-A0A4-C399BC81C1C9}"/>
    <cellStyle name="Normál 2 26 5" xfId="2755" xr:uid="{40F14BC6-BF5F-4DD0-AC5D-D0B21522E62A}"/>
    <cellStyle name="Normál 2 27" xfId="914" xr:uid="{2952A69B-458B-42A2-9741-F7FD94DB9FD7}"/>
    <cellStyle name="Normál 2 27 2" xfId="2579" xr:uid="{30450B0B-CE44-49C2-941D-832DC47293CD}"/>
    <cellStyle name="Normál 2 27 3" xfId="2735" xr:uid="{1B89690D-E452-4DFD-B1DF-07EAA61CBC1D}"/>
    <cellStyle name="Normál 2 27 4" xfId="2748" xr:uid="{DCE3E477-AC49-4B39-8814-6D703CA10E7E}"/>
    <cellStyle name="Normál 2 27 5" xfId="2756" xr:uid="{D520E6D9-DE35-4BCF-9C49-DBF774D823E9}"/>
    <cellStyle name="Normál 2 28" xfId="905" xr:uid="{AC8701F6-C61F-48E7-B500-530011E8469C}"/>
    <cellStyle name="Normál 2 28 2" xfId="2584" xr:uid="{4BE546F7-2A96-4A5B-B0F0-D0934B26300C}"/>
    <cellStyle name="Normál 2 28 3" xfId="2736" xr:uid="{C60D8A6A-D485-4A6D-A18B-2849504F0B1B}"/>
    <cellStyle name="Normál 2 28 4" xfId="2749" xr:uid="{D692614D-E92B-46AC-983F-51736C38B696}"/>
    <cellStyle name="Normál 2 28 5" xfId="2757" xr:uid="{5B555412-394C-41C7-A7DB-3830257204D0}"/>
    <cellStyle name="Normál 2 29" xfId="1021" xr:uid="{9A02BF18-22EB-46F1-AFB1-6185C6D1E0CD}"/>
    <cellStyle name="Normál 2 29 2" xfId="2587" xr:uid="{9712D28B-A8F9-45EB-AE5C-59647DB5539C}"/>
    <cellStyle name="Normál 2 29 3" xfId="2737" xr:uid="{08D5C9D1-3908-432C-BD71-B46BE3574BA8}"/>
    <cellStyle name="Normál 2 29 4" xfId="2750" xr:uid="{3C28EAF7-AB07-413C-B41B-22327CC6B279}"/>
    <cellStyle name="Normál 2 29 5" xfId="2758" xr:uid="{63198740-397E-47A8-ACC6-3BA58736B1A7}"/>
    <cellStyle name="Normál 2 3" xfId="63" xr:uid="{E9CF3D36-49C2-4EEC-ABF0-CAB36E8D97D9}"/>
    <cellStyle name="Normál 2 3 10" xfId="135" xr:uid="{B72AEBC5-B207-407F-894C-06FA5C61AB7C}"/>
    <cellStyle name="Normál 2 3 11" xfId="140" xr:uid="{011A2641-86E0-46FB-B941-5D1DC6BCD5E1}"/>
    <cellStyle name="Normál 2 3 12" xfId="195" xr:uid="{6AA9E9F9-0447-475C-8727-5A479868A9E3}"/>
    <cellStyle name="Normál 2 3 13" xfId="153" xr:uid="{D0D1C595-BE03-4000-BB1B-5E3278C10E1B}"/>
    <cellStyle name="Normál 2 3 14" xfId="184" xr:uid="{1A669779-90AA-4A3A-8B1C-BAA249522A3D}"/>
    <cellStyle name="Normál 2 3 15" xfId="114" xr:uid="{2E576BDD-96FF-45E6-BCDA-D4C761D2EB6E}"/>
    <cellStyle name="Normál 2 3 16" xfId="830" xr:uid="{DE556C93-9EBD-43F8-B914-90EBD27813A6}"/>
    <cellStyle name="Normál 2 3 17" xfId="902" xr:uid="{3B397953-683C-4438-BC41-31CD8774D5B4}"/>
    <cellStyle name="Normál 2 3 18" xfId="919" xr:uid="{619541AE-67D4-4AE2-B358-A1E9AFE19F1C}"/>
    <cellStyle name="Normál 2 3 19" xfId="1014" xr:uid="{05EEB230-4D55-4245-BFD5-D03E232F763A}"/>
    <cellStyle name="Normál 2 3 2" xfId="104" xr:uid="{95AD6ED8-DD70-4B32-933D-230429E179A0}"/>
    <cellStyle name="Normál 2 3 20" xfId="943" xr:uid="{2FE5020A-9ABB-446F-92F3-BBF5FA1470A8}"/>
    <cellStyle name="Normál 2 3 21" xfId="962" xr:uid="{D8F872E4-9F26-4D1B-B923-BF5AA523E2CC}"/>
    <cellStyle name="Normál 2 3 22" xfId="956" xr:uid="{CB76251F-E9E3-4FC3-90A8-882170BBA1FA}"/>
    <cellStyle name="Normál 2 3 23" xfId="930" xr:uid="{139CC602-0282-4E2B-8E13-95954F6CE535}"/>
    <cellStyle name="Normál 2 3 24" xfId="931" xr:uid="{8827A42E-89AF-44D8-900C-52FAF3F805DA}"/>
    <cellStyle name="Normál 2 3 25" xfId="940" xr:uid="{87977690-039D-46B0-8BED-8E2F46563279}"/>
    <cellStyle name="Normál 2 3 26" xfId="913" xr:uid="{C1E12076-740C-4394-A9C1-0373B47EBC76}"/>
    <cellStyle name="Normál 2 3 27" xfId="907" xr:uid="{F8AF1970-38F4-4D9E-9F09-8614A4CED77D}"/>
    <cellStyle name="Normál 2 3 28" xfId="944" xr:uid="{6F9B3A88-F4D5-45D5-8CEB-EF09032462A9}"/>
    <cellStyle name="Normál 2 3 29" xfId="1223" xr:uid="{1A70CB2D-CF8E-4059-8D01-748D3E625D57}"/>
    <cellStyle name="Normál 2 3 3" xfId="98" xr:uid="{5ACCFE9C-66FD-4647-92F2-5FAE1F7AD45B}"/>
    <cellStyle name="Normál 2 3 30" xfId="2618" xr:uid="{F55D3219-AA24-4C99-948D-C443BCBED8F8}"/>
    <cellStyle name="Normál 2 3 31" xfId="1093" xr:uid="{E7322A46-249F-4CFD-9659-D0F4C1D3F813}"/>
    <cellStyle name="Normál 2 3 32" xfId="2698" xr:uid="{5772B5E7-741F-4D7A-8BEB-601461493D59}"/>
    <cellStyle name="Normál 2 3 4" xfId="109" xr:uid="{87D57685-CF9D-4A9F-935D-F9DC54224285}"/>
    <cellStyle name="Normál 2 3 5" xfId="162" xr:uid="{D34EDA8E-7E70-425D-A1E5-811A55072CB6}"/>
    <cellStyle name="Normál 2 3 6" xfId="196" xr:uid="{8351F371-CFC6-47B4-AF3C-5FC05C69E7D8}"/>
    <cellStyle name="Normál 2 3 7" xfId="117" xr:uid="{4A4068DB-204D-4FE3-8072-EE27CD2C8D3A}"/>
    <cellStyle name="Normál 2 3 8" xfId="185" xr:uid="{7420625C-7F3E-4FCD-A51B-C9E4B070D5FA}"/>
    <cellStyle name="Normál 2 3 9" xfId="130" xr:uid="{F55F9A89-B74D-47E0-A296-4D2DF1254212}"/>
    <cellStyle name="Normál 2 30" xfId="959" xr:uid="{8F1CB5B3-9EEC-4856-8E4C-56D697936364}"/>
    <cellStyle name="Normál 2 31" xfId="941" xr:uid="{74D61079-FEF2-4E5A-ACDD-5139436A1FC5}"/>
    <cellStyle name="Normál 2 32" xfId="1017" xr:uid="{92B26BA6-ECDA-4D5A-B781-C61843651F29}"/>
    <cellStyle name="Normál 2 33" xfId="1013" xr:uid="{D0CB279C-8876-4220-826F-DF5D7BAABB2F}"/>
    <cellStyle name="Normál 2 34" xfId="950" xr:uid="{E4B6B395-6FC6-4DC2-9A67-A816E8C6A40B}"/>
    <cellStyle name="Normál 2 35" xfId="1007" xr:uid="{F564C6C5-BC59-49CC-B4D7-F5F519200D3D}"/>
    <cellStyle name="Normál 2 36" xfId="960" xr:uid="{3B4414AA-A627-4C7C-8A1F-6A60F0491D93}"/>
    <cellStyle name="Normál 2 37" xfId="945" xr:uid="{5E0A3DF3-BCA1-4176-BBCB-089D0E55DC4F}"/>
    <cellStyle name="Normál 2 38" xfId="952" xr:uid="{62239A0B-FFF1-4097-8EB1-2445341B9D9E}"/>
    <cellStyle name="Normál 2 39" xfId="1027" xr:uid="{0E5B4F8A-BD42-4799-9233-9F9090C8CCE4}"/>
    <cellStyle name="Normál 2 4" xfId="64" xr:uid="{73CA9919-872A-42BF-B444-5CBFD6116B10}"/>
    <cellStyle name="Normál 2 4 10" xfId="139" xr:uid="{64E73A4F-3615-40E5-BFC4-98C5113B6F0D}"/>
    <cellStyle name="Normál 2 4 11" xfId="142" xr:uid="{4F3D4794-2C43-46FF-9817-20DE0B236915}"/>
    <cellStyle name="Normál 2 4 12" xfId="204" xr:uid="{9AA6F97E-E36F-4707-8E81-93F7F88E60D5}"/>
    <cellStyle name="Normál 2 4 13" xfId="155" xr:uid="{684913B7-8636-4186-B9F7-4319BE01A8E0}"/>
    <cellStyle name="Normál 2 4 14" xfId="216" xr:uid="{1AFBF34E-B9FD-4EBA-9DCC-44D7E2317DBF}"/>
    <cellStyle name="Normál 2 4 15" xfId="123" xr:uid="{52FB3A86-B6FF-44EB-A522-4401EE8BAC4A}"/>
    <cellStyle name="Normál 2 4 16" xfId="829" xr:uid="{2672F5BF-887F-45E3-9F84-9882467DA648}"/>
    <cellStyle name="Normál 2 4 17" xfId="901" xr:uid="{1A3D825A-8E13-49A1-BE68-B5860350B097}"/>
    <cellStyle name="Normál 2 4 18" xfId="928" xr:uid="{0A1E767D-89C4-437F-934E-41B91FCCFC8A}"/>
    <cellStyle name="Normál 2 4 19" xfId="939" xr:uid="{131D8E4F-A39E-4CC4-A656-E3E5E34B4BDA}"/>
    <cellStyle name="Normál 2 4 2" xfId="105" xr:uid="{387066F9-79FB-4D77-8D3C-79E872C1EA5E}"/>
    <cellStyle name="Normál 2 4 20" xfId="946" xr:uid="{B51B2C11-FCCF-4717-A922-276A232BEF00}"/>
    <cellStyle name="Normál 2 4 21" xfId="1020" xr:uid="{78617880-FCDA-401F-A44D-C332F2122F2E}"/>
    <cellStyle name="Normál 2 4 22" xfId="927" xr:uid="{4206E820-C9F9-4367-856D-84B64AB31971}"/>
    <cellStyle name="Normál 2 4 23" xfId="1022" xr:uid="{29D294FC-A926-4F36-9433-D88AEAF71EDE}"/>
    <cellStyle name="Normál 2 4 24" xfId="898" xr:uid="{5C990D2B-8BF4-4F1B-811B-A3885D5F74B3}"/>
    <cellStyle name="Normál 2 4 25" xfId="1024" xr:uid="{3E34E24B-3D9A-4152-A888-A6A4EC33F819}"/>
    <cellStyle name="Normál 2 4 26" xfId="954" xr:uid="{70050C83-3C40-4461-823C-EF3E776D8392}"/>
    <cellStyle name="Normál 2 4 27" xfId="961" xr:uid="{5D5E9CAF-4661-487B-9E79-6E2CDAF15B22}"/>
    <cellStyle name="Normál 2 4 28" xfId="949" xr:uid="{F6E547D8-99A0-4F9E-8729-B32D074D073C}"/>
    <cellStyle name="Normál 2 4 29" xfId="1231" xr:uid="{50404755-7504-4355-A137-B7609021CA74}"/>
    <cellStyle name="Normál 2 4 3" xfId="97" xr:uid="{6A47AFC0-B37E-4141-B590-0B0FDD776A08}"/>
    <cellStyle name="Normál 2 4 30" xfId="2619" xr:uid="{4326096F-152B-446C-A5A6-412F4F7FA040}"/>
    <cellStyle name="Normál 2 4 31" xfId="2702" xr:uid="{2DDEDCCB-3FBF-4727-8861-AF512DDA276C}"/>
    <cellStyle name="Normál 2 4 32" xfId="1085" xr:uid="{E3233A91-FCC7-4985-8EEB-BA7787996DDF}"/>
    <cellStyle name="Normál 2 4 4" xfId="110" xr:uid="{D6D0B6AF-33A4-4170-9534-AAE384649D1D}"/>
    <cellStyle name="Normál 2 4 5" xfId="163" xr:uid="{050CBC9C-1577-4474-B796-48697F4EC666}"/>
    <cellStyle name="Normál 2 4 6" xfId="194" xr:uid="{8307FF76-54E7-4337-B826-FA218D939C9C}"/>
    <cellStyle name="Normál 2 4 7" xfId="119" xr:uid="{08C29337-8561-4C20-8351-F6C024450D8C}"/>
    <cellStyle name="Normál 2 4 8" xfId="183" xr:uid="{CEB6F114-BBA7-4D40-AAAB-53B16EFBBF9A}"/>
    <cellStyle name="Normál 2 4 9" xfId="132" xr:uid="{33B64372-E0C9-45A3-AA68-96CA504ACE88}"/>
    <cellStyle name="Normál 2 40" xfId="1045" xr:uid="{B65ED61B-FA1B-45B5-9414-DFF885554710}"/>
    <cellStyle name="Normál 2 41" xfId="1041" xr:uid="{F8454D3E-4C7F-4D34-90C2-4E5EEBB3C46D}"/>
    <cellStyle name="Normál 2 42" xfId="2705" xr:uid="{31D893C9-788B-464E-AE72-972289EAD696}"/>
    <cellStyle name="Normál 2 43" xfId="1088" xr:uid="{1FB08707-5E00-478D-9B8F-D654CB2EE8FB}"/>
    <cellStyle name="Normál 2 44" xfId="2791" xr:uid="{FE4D8185-C06D-4CF8-A7E7-6FAAE65661D0}"/>
    <cellStyle name="Normál 2 45" xfId="61" xr:uid="{6F47970C-4D46-4D34-9894-1E8832C6523D}"/>
    <cellStyle name="Normál 2 5" xfId="65" xr:uid="{9416A5FD-7735-47C2-B86C-7C2F1B8C5359}"/>
    <cellStyle name="Normál 2 5 10" xfId="219" xr:uid="{F69D6827-B7F1-422F-85EE-FF5990DD22F8}"/>
    <cellStyle name="Normál 2 5 11" xfId="174" xr:uid="{CCCE7E6C-677D-4149-AB5E-A8E2A5D769F7}"/>
    <cellStyle name="Normál 2 5 12" xfId="225" xr:uid="{EA110498-106E-4E32-91A8-9699D039A7DA}"/>
    <cellStyle name="Normál 2 5 13" xfId="193" xr:uid="{3EB603D1-311F-4DD6-8DD3-EE66FBE06069}"/>
    <cellStyle name="Normál 2 5 14" xfId="152" xr:uid="{89736D56-72D5-4B47-A347-1C7340A3FAAF}"/>
    <cellStyle name="Normál 2 5 15" xfId="182" xr:uid="{9EE7F252-ABD1-47E4-B540-347094E7709D}"/>
    <cellStyle name="Normál 2 5 16" xfId="828" xr:uid="{73146F7C-E1DA-4094-BCE8-C9FBB1BF7E82}"/>
    <cellStyle name="Normál 2 5 17" xfId="900" xr:uid="{B8EA1BCF-CF6A-4FD4-A4D8-E054B82446CE}"/>
    <cellStyle name="Normál 2 5 18" xfId="935" xr:uid="{B429C409-B1FC-4644-ABBA-73940140E69B}"/>
    <cellStyle name="Normál 2 5 19" xfId="947" xr:uid="{FD9CB15E-27A1-4430-B133-C4421823097B}"/>
    <cellStyle name="Normál 2 5 2" xfId="106" xr:uid="{6CB30D23-B75A-4C0F-AD38-427437C0B82C}"/>
    <cellStyle name="Normál 2 5 20" xfId="893" xr:uid="{6F7DDBEB-D84C-4B58-9E82-D3BB25B3A275}"/>
    <cellStyle name="Normál 2 5 21" xfId="951" xr:uid="{33E4F8C7-94CC-4D70-B5C1-3855FBFE102F}"/>
    <cellStyle name="Normál 2 5 22" xfId="892" xr:uid="{178E35C2-962E-41D6-9209-F663198365E9}"/>
    <cellStyle name="Normál 2 5 23" xfId="937" xr:uid="{2612A5D0-9246-45A8-B664-AC3BC00DAE14}"/>
    <cellStyle name="Normál 2 5 24" xfId="948" xr:uid="{5B1911BD-F26D-4DA2-93E1-CD177D552CA9}"/>
    <cellStyle name="Normál 2 5 25" xfId="1009" xr:uid="{C6CBADDE-6072-420F-8A6E-20FB53E5273E}"/>
    <cellStyle name="Normál 2 5 26" xfId="933" xr:uid="{2397E149-0139-4D46-B955-C80E78567D46}"/>
    <cellStyle name="Normál 2 5 27" xfId="936" xr:uid="{375A1C10-5A55-4E75-9241-A6EB82E33DD4}"/>
    <cellStyle name="Normál 2 5 28" xfId="1015" xr:uid="{C2C1CF0A-8106-4685-8D01-7A452893FCDA}"/>
    <cellStyle name="Normál 2 5 29" xfId="1128" xr:uid="{0EF6BC8D-DF05-4E0B-8DE9-6791C5A8E62E}"/>
    <cellStyle name="Normál 2 5 3" xfId="96" xr:uid="{D7EC9E39-1327-4C62-B2C0-3CEBB173B60C}"/>
    <cellStyle name="Normál 2 5 30" xfId="2598" xr:uid="{18440165-0FE0-475E-BB6D-B0B77737E49C}"/>
    <cellStyle name="Normál 2 5 31" xfId="1097" xr:uid="{3088D8F6-FECC-4EE7-B6E9-7F6DD66E6171}"/>
    <cellStyle name="Normál 2 5 32" xfId="2653" xr:uid="{C354C49F-BED9-4F0C-94E9-86EBDDEA625E}"/>
    <cellStyle name="Normál 2 5 4" xfId="111" xr:uid="{F3184293-2475-426A-B427-6D81D8110E74}"/>
    <cellStyle name="Normál 2 5 5" xfId="164" xr:uid="{E2762C44-4391-4CD9-8AD2-E1603A87302C}"/>
    <cellStyle name="Normál 2 5 6" xfId="159" xr:uid="{ACB50B10-1C3D-4D48-9818-DEC9AFEA2A44}"/>
    <cellStyle name="Normál 2 5 7" xfId="197" xr:uid="{DC714931-A435-41FE-AFFB-98914A7A63E7}"/>
    <cellStyle name="Normál 2 5 8" xfId="116" xr:uid="{835D769D-EAFA-4CBA-ADD0-6A20B8CF7A5F}"/>
    <cellStyle name="Normál 2 5 9" xfId="186" xr:uid="{777620C2-CF5A-4D35-916B-384FD56B2346}"/>
    <cellStyle name="Normál 2 6" xfId="66" xr:uid="{0BC1D10B-FFAD-4803-B033-69ABC9DB8B09}"/>
    <cellStyle name="Normál 2 6 10" xfId="128" xr:uid="{4916F195-D921-4EB4-BFC6-46B295FD76E5}"/>
    <cellStyle name="Normál 2 6 11" xfId="170" xr:uid="{CD47CBC2-A790-41BB-90D8-9E63B432B634}"/>
    <cellStyle name="Normál 2 6 12" xfId="145" xr:uid="{6B37CBB2-B0EC-4FE1-9452-1BE695B10C46}"/>
    <cellStyle name="Normál 2 6 13" xfId="203" xr:uid="{29A794A8-4A99-4863-AC28-C00AFD569F26}"/>
    <cellStyle name="Normál 2 6 14" xfId="120" xr:uid="{22CF9F38-DFC4-4E1C-8205-911E0D4CB242}"/>
    <cellStyle name="Normál 2 6 15" xfId="215" xr:uid="{B43B555B-C090-40C2-8912-084B611FECB8}"/>
    <cellStyle name="Normál 2 6 16" xfId="827" xr:uid="{6145C09F-5FE1-4E29-B55D-1817FABB669F}"/>
    <cellStyle name="Normál 2 6 17" xfId="899" xr:uid="{FD0EC462-0A5A-4BAA-9A2D-C8AE23A4C403}"/>
    <cellStyle name="Normál 2 6 18" xfId="1026" xr:uid="{EE218FFE-466E-4197-80A2-A8D4C41E13AA}"/>
    <cellStyle name="Normál 2 6 19" xfId="957" xr:uid="{D4D5C33C-09C1-4431-9A36-687DA40810BC}"/>
    <cellStyle name="Normál 2 6 2" xfId="107" xr:uid="{D62F2672-2FD5-4B4A-815B-D717E10866F7}"/>
    <cellStyle name="Normál 2 6 20" xfId="938" xr:uid="{3C42887B-9D39-422C-9FD3-86B4EDDE53BA}"/>
    <cellStyle name="Normál 2 6 21" xfId="906" xr:uid="{C4D118C8-70EB-43A5-9DA9-599E93AC6F62}"/>
    <cellStyle name="Normál 2 6 22" xfId="1011" xr:uid="{B648440F-D24E-436A-87DD-35FF4F03E4E8}"/>
    <cellStyle name="Normál 2 6 23" xfId="958" xr:uid="{D067D8D3-A7B8-4068-B7BE-CDA7DA1CA051}"/>
    <cellStyle name="Normál 2 6 24" xfId="921" xr:uid="{110028D2-2EC7-4F68-A16B-A8D14DB23DBD}"/>
    <cellStyle name="Normál 2 6 25" xfId="1008" xr:uid="{64D42BF8-1F4C-4B1E-A24D-929DA84AFED6}"/>
    <cellStyle name="Normál 2 6 26" xfId="1010" xr:uid="{E4615CB2-2482-4765-8A40-DAA12BD29038}"/>
    <cellStyle name="Normál 2 6 27" xfId="929" xr:uid="{F5156EBB-239A-45ED-8119-61D2128C5DA8}"/>
    <cellStyle name="Normál 2 6 28" xfId="908" xr:uid="{4A2244CD-AB62-4DCF-A0F6-D057C2D0016C}"/>
    <cellStyle name="Normál 2 6 29" xfId="1278" xr:uid="{651288AC-90D0-4953-9B3C-2EB484E62867}"/>
    <cellStyle name="Normál 2 6 3" xfId="95" xr:uid="{796A2C4E-C3F3-4111-8D43-208D9BDAECE2}"/>
    <cellStyle name="Normál 2 6 30" xfId="2624" xr:uid="{6F648FFA-EA4F-4ADB-8C16-E31AE53E0C35}"/>
    <cellStyle name="Normál 2 6 31" xfId="2703" xr:uid="{4EB175B1-92BE-425E-80D7-02F4A4D15D27}"/>
    <cellStyle name="Normál 2 6 32" xfId="1092" xr:uid="{1B330710-3800-4FD1-9FAB-F499CB6BEDC9}"/>
    <cellStyle name="Normál 2 6 4" xfId="112" xr:uid="{6441682D-A181-48E7-AB2B-C6F731C4B974}"/>
    <cellStyle name="Normál 2 6 5" xfId="165" xr:uid="{896F7999-DAC0-4418-A6FD-BEA069DB60DD}"/>
    <cellStyle name="Normál 2 6 6" xfId="158" xr:uid="{5F73535F-3C49-4CA9-965F-DD2A2FE8628B}"/>
    <cellStyle name="Normál 2 6 7" xfId="191" xr:uid="{C8479332-EB2C-43B8-A3A3-E115137F8838}"/>
    <cellStyle name="Normál 2 6 8" xfId="122" xr:uid="{ADFB9285-DC11-40F7-9567-AB96004D5C65}"/>
    <cellStyle name="Normál 2 6 9" xfId="180" xr:uid="{EB895FE1-27FA-4407-8E9A-8F9EBC913B9B}"/>
    <cellStyle name="Normál 2 7" xfId="67" xr:uid="{CD0E51CE-EB44-43F9-BA72-442E5A36D108}"/>
    <cellStyle name="Normál 2 7 2" xfId="1242" xr:uid="{820DCC1B-E0D4-44F5-83E7-1F8B746442C5}"/>
    <cellStyle name="Normál 2 7 3" xfId="2622" xr:uid="{898B5BF2-BE52-46F5-B98B-4BB84DEE087A}"/>
    <cellStyle name="Normál 2 7 4" xfId="2682" xr:uid="{A2FAB544-ECCB-40C5-B44A-EF9E398E1D2F}"/>
    <cellStyle name="Normál 2 7 5" xfId="2667" xr:uid="{CCD4ED71-A7AE-4067-AFF5-48AF210C77A9}"/>
    <cellStyle name="Normál 2 8" xfId="102" xr:uid="{A8FD970B-06A5-418A-94A2-6D5210983734}"/>
    <cellStyle name="Normál 2 8 2" xfId="1327" xr:uid="{7F6A67A7-4F55-4BD4-953F-EEE5F1B78202}"/>
    <cellStyle name="Normál 2 8 3" xfId="2632" xr:uid="{9EA6B8A9-227B-4CCF-BADB-042598F413E0}"/>
    <cellStyle name="Normál 2 8 4" xfId="1080" xr:uid="{FEA90E16-71D6-41E9-AA41-21CD14B4C4B4}"/>
    <cellStyle name="Normál 2 8 5" xfId="2724" xr:uid="{5A3B04C7-4601-45DB-A6A0-AAA9DE9A5A41}"/>
    <cellStyle name="Normál 2 9" xfId="100" xr:uid="{AAFB51E0-EEA4-431E-B440-7C2C9352D79F}"/>
    <cellStyle name="Normál 2 9 2" xfId="1127" xr:uid="{F45BCEC9-8AA4-432E-A988-8D15B855C617}"/>
    <cellStyle name="Normál 2 9 3" xfId="2597" xr:uid="{DA29782B-8F9C-4767-8A06-2BA036E07F24}"/>
    <cellStyle name="Normál 2 9 4" xfId="2695" xr:uid="{60AA4016-6466-46A4-A99D-3887391E858F}"/>
    <cellStyle name="Normál 2 9 5" xfId="1087" xr:uid="{2CEE3378-D239-4AFB-9F7C-6DA419DA244B}"/>
    <cellStyle name="Normál 2_2007okt31_hint_asz_2008_2-b  melleklet_egyedi_COREP_tablak" xfId="68" xr:uid="{F46C2BDC-141D-4376-8DB7-2994D58BD2B7}"/>
    <cellStyle name="Normál 20" xfId="1437" xr:uid="{AC994C70-5C32-4AAE-8229-A58F5D64FB3F}"/>
    <cellStyle name="Normál 21" xfId="14" xr:uid="{DD30B91D-5C16-49D2-AD3F-E31370ED3CD4}"/>
    <cellStyle name="Normál 21 2" xfId="2792" xr:uid="{A131F191-D704-4FB2-B9DF-E12DDF8CEE53}"/>
    <cellStyle name="Normál 22" xfId="2793" xr:uid="{24C8145D-58E5-48A4-836C-A14F9914AD4D}"/>
    <cellStyle name="Normál 23" xfId="5" xr:uid="{00000000-0005-0000-0000-000006000000}"/>
    <cellStyle name="Normál 23 2" xfId="10" xr:uid="{747DE5C4-1A5B-4766-AB04-4CC73D96E1E7}"/>
    <cellStyle name="Normál 23 3" xfId="2878" xr:uid="{0F083B4B-CBCE-4A82-B685-E63AAEF71AD2}"/>
    <cellStyle name="Normál 24" xfId="2879" xr:uid="{DEF5FC36-C954-4C82-88DF-E9F1FC2C3BD9}"/>
    <cellStyle name="Normál 25" xfId="2202" xr:uid="{E0DCB5BA-F593-49C8-8A41-AA5735F53CF7}"/>
    <cellStyle name="Normál 26" xfId="2232" xr:uid="{14BBF187-39EC-410E-9F3B-98231E09B9B4}"/>
    <cellStyle name="Normál 27" xfId="2511" xr:uid="{ED920B3D-7959-436B-8846-B53FC0C24D61}"/>
    <cellStyle name="Normál 28" xfId="2884" xr:uid="{DDE292EF-670E-4792-8AD8-EFD5BA852DA0}"/>
    <cellStyle name="Normál 29" xfId="13" xr:uid="{1F09FA5F-84F6-4767-A809-2CDCAECEE69B}"/>
    <cellStyle name="Normál 3" xfId="69" xr:uid="{D24B2AB7-1DF0-4AE5-AF80-326ECF89831E}"/>
    <cellStyle name="Normál 3 10" xfId="1203" xr:uid="{E9B21934-63AC-49E8-91E5-0FD59A291E9A}"/>
    <cellStyle name="Normál 3 11" xfId="1915" xr:uid="{22DE8B1F-E150-446E-ADC0-10D15AE05D3B}"/>
    <cellStyle name="Normál 3 12" xfId="1715" xr:uid="{E8880BDD-E1BA-4ED5-A91B-34A879E875B3}"/>
    <cellStyle name="Normál 3 13" xfId="1914" xr:uid="{C53ECD35-2363-4D86-9903-EBA1A06D169C}"/>
    <cellStyle name="Normál 3 14" xfId="1768" xr:uid="{FE9EF0F2-5885-43E4-94FB-38BA17B00137}"/>
    <cellStyle name="Normál 3 15" xfId="1923" xr:uid="{56B92423-0464-42C3-B662-CCEB46C7302B}"/>
    <cellStyle name="Normál 3 16" xfId="1621" xr:uid="{BF1AE3CF-1EB3-4A5E-BD50-16A806D55F15}"/>
    <cellStyle name="Normál 3 17" xfId="2210" xr:uid="{6F2C2F4C-1197-4769-99D7-27277990BE5B}"/>
    <cellStyle name="Normál 3 18" xfId="1741" xr:uid="{4A63AD06-893D-46E1-9F6D-84B8B20337D4}"/>
    <cellStyle name="Normál 3 19" xfId="2311" xr:uid="{E51646A1-C4AE-4885-AA54-C4C9BC78D444}"/>
    <cellStyle name="Normál 3 2" xfId="394" xr:uid="{E61A32ED-9E05-43EB-A8DB-6385106A9BCC}"/>
    <cellStyle name="Normál 3 2 2" xfId="1236" xr:uid="{BA2AEE8D-31D0-43C8-A857-4A2061C276DB}"/>
    <cellStyle name="Normál 3 2 3" xfId="2620" xr:uid="{6DB63436-A166-4D9B-8E52-51ED3CA89E75}"/>
    <cellStyle name="Normál 3 2 4" xfId="2708" xr:uid="{85EFDD89-D976-4DFA-898F-2A660E3B22C0}"/>
    <cellStyle name="Normál 3 2 5" xfId="2714" xr:uid="{884F40C9-E20C-4D0D-8202-07E8EE778EA3}"/>
    <cellStyle name="Normál 3 20" xfId="2050" xr:uid="{D244AD17-3BEA-4867-BBA0-02064335D80D}"/>
    <cellStyle name="Normál 3 21" xfId="2375" xr:uid="{E466E66D-C789-43AB-AE7B-DAB61F120A26}"/>
    <cellStyle name="Normál 3 22" xfId="2172" xr:uid="{B99F7873-A0AC-400A-B002-56583946D47F}"/>
    <cellStyle name="Normál 3 23" xfId="2135" xr:uid="{DD84A7FF-CF57-403D-8ECA-C40272425EFD}"/>
    <cellStyle name="Normál 3 24" xfId="2414" xr:uid="{AA52C7DF-AB0E-4D43-BA4A-E37BA6217E48}"/>
    <cellStyle name="Normál 3 25" xfId="2448" xr:uid="{94778A19-8D11-4E8A-A444-23B0C09FA5D1}"/>
    <cellStyle name="Normál 3 26" xfId="1670" xr:uid="{51BED406-0907-4965-8E7F-7958C7656CBE}"/>
    <cellStyle name="Normál 3 27" xfId="2415" xr:uid="{746A5497-75FE-44FD-8045-74DE5678F0F0}"/>
    <cellStyle name="Normál 3 28" xfId="2259" xr:uid="{0ED01E62-979A-4948-8B67-121B5295A137}"/>
    <cellStyle name="Normál 3 29" xfId="2494" xr:uid="{530E217C-FD8F-4242-B81B-F5C00FE7809D}"/>
    <cellStyle name="Normál 3 3" xfId="844" xr:uid="{B8E2A553-4F9B-4102-B700-7A3ABA48DDFF}"/>
    <cellStyle name="Normál 3 3 2" xfId="1328" xr:uid="{0F181A15-CF62-40AC-99A0-377B123E0C6D}"/>
    <cellStyle name="Normál 3 3 3" xfId="2633" xr:uid="{1E51619C-81E2-4B4D-AE04-1A41131D1B05}"/>
    <cellStyle name="Normál 3 3 4" xfId="2637" xr:uid="{174D5CEE-F183-4B34-95B5-11C24F67DEF4}"/>
    <cellStyle name="Normál 3 3 5" xfId="2721" xr:uid="{38086947-03E4-4865-8B60-DB02D36F788F}"/>
    <cellStyle name="Normál 3 30" xfId="1094" xr:uid="{7FD63485-9D69-4227-BD8A-1436005E9F43}"/>
    <cellStyle name="Normál 3 31" xfId="2689" xr:uid="{E4C9A23B-D48E-4FBB-98A0-9617B1F33599}"/>
    <cellStyle name="Normál 3 32" xfId="2677" xr:uid="{F4FC8410-8F04-436F-9EAD-28DEB8A72A72}"/>
    <cellStyle name="Normál 3 33" xfId="2885" xr:uid="{1B4DD083-FE98-4698-BC5D-521954D5940E}"/>
    <cellStyle name="Normál 3 4" xfId="863" xr:uid="{2B05A4EB-D22C-43CF-BA53-5C0B73337F66}"/>
    <cellStyle name="Normál 3 4 2" xfId="1474" xr:uid="{367474BD-9E2A-40AF-9D20-E13FBFE14281}"/>
    <cellStyle name="Normál 3 4 3" xfId="2651" xr:uid="{9BEACF13-6E0A-4BD1-B76A-442B91099B41}"/>
    <cellStyle name="Normál 3 4 4" xfId="2664" xr:uid="{5160E778-CE91-4D95-92DA-84BDBAF97413}"/>
    <cellStyle name="Normál 3 4 5" xfId="2605" xr:uid="{D7D8C9FB-B77A-4E88-8419-0A257C0BFA67}"/>
    <cellStyle name="Normál 3 5" xfId="884" xr:uid="{AC2D39E6-D0E0-4AAC-881B-D0D83CE783E7}"/>
    <cellStyle name="Normál 3 5 2" xfId="1416" xr:uid="{C199A624-06BE-420B-BB8A-59A0E86DB009}"/>
    <cellStyle name="Normál 3 5 3" xfId="2643" xr:uid="{EA0B1D7E-B167-4B73-8EFF-67B7B5A6DD49}"/>
    <cellStyle name="Normál 3 5 4" xfId="1035" xr:uid="{D3ABD912-3E5F-428D-9F26-5F61757FB83A}"/>
    <cellStyle name="Normál 3 5 5" xfId="1047" xr:uid="{F4955634-013C-435A-AB7B-5AC77DB603C5}"/>
    <cellStyle name="Normál 3 6" xfId="920" xr:uid="{9756B735-02C4-48E8-A1F4-6A3D0A2EE873}"/>
    <cellStyle name="Normál 3 6 2" xfId="1140" xr:uid="{67D43A1C-DD5C-4E8A-8878-71020A7D7398}"/>
    <cellStyle name="Normál 3 6 3" xfId="2599" xr:uid="{50B5B12B-4EF6-4A95-A600-57FB8F0B80AB}"/>
    <cellStyle name="Normál 3 6 4" xfId="2631" xr:uid="{14CB1EB8-D015-4EDA-98B6-7CE2FC5529E5}"/>
    <cellStyle name="Normál 3 6 5" xfId="2672" xr:uid="{2A8504F2-48EA-4424-BC4C-BBA38FBDC227}"/>
    <cellStyle name="Normál 3 7" xfId="1061" xr:uid="{4015742B-E793-4370-A75C-F4AF85BEB6E0}"/>
    <cellStyle name="Normál 3 7 2" xfId="1412" xr:uid="{34F8829F-82A6-4C44-89E9-BA23DB892828}"/>
    <cellStyle name="Normál 3 7 3" xfId="2642" xr:uid="{599FFA05-EC9A-4E00-8A09-6B426E288D25}"/>
    <cellStyle name="Normál 3 7 4" xfId="2612" xr:uid="{14F03FED-78E9-4F19-8500-81A816EEB050}"/>
    <cellStyle name="Normál 3 7 5" xfId="2734" xr:uid="{B71F734E-EC00-489A-8D7F-A2E46893C428}"/>
    <cellStyle name="Normál 3 8" xfId="1220" xr:uid="{69DB3D4C-0A0E-4B23-92AB-A197A42354F5}"/>
    <cellStyle name="Normál 3 9" xfId="1355" xr:uid="{29632362-A30B-486F-B789-F6525D5DCB52}"/>
    <cellStyle name="Normál 4" xfId="9" xr:uid="{603B1164-260C-4CBD-9207-7CA9D7414485}"/>
    <cellStyle name="Normál 4 10" xfId="2720" xr:uid="{F46B83C9-0B09-437E-80A9-CBA372AE2C64}"/>
    <cellStyle name="Normál 4 11" xfId="2697" xr:uid="{5ACF146F-D2BF-4B4F-9369-CA4207B3D16D}"/>
    <cellStyle name="Normál 4 12" xfId="70" xr:uid="{347A19A4-AC15-4964-B0FC-A660BCA77136}"/>
    <cellStyle name="Normál 4 2" xfId="12" xr:uid="{A2A37C82-D887-4706-9DBA-3ADD7D1BBC05}"/>
    <cellStyle name="Normál 4 2 2" xfId="71" xr:uid="{AD032514-9908-4DFF-9C64-39DC0E58243F}"/>
    <cellStyle name="Normál 4 3" xfId="419" xr:uid="{4FDF94DA-E81D-462F-87EE-36E19AD9CED8}"/>
    <cellStyle name="Normál 4 4" xfId="849" xr:uid="{BF4CC572-E9B1-460E-85BA-8025BFE91F03}"/>
    <cellStyle name="Normál 4 5" xfId="867" xr:uid="{A7CA472F-296F-43FB-BC9E-AB89F8983076}"/>
    <cellStyle name="Normál 4 6" xfId="888" xr:uid="{78D0FA43-9D56-408E-A8EB-AB63A8DD8D2B}"/>
    <cellStyle name="Normál 4 7" xfId="925" xr:uid="{2D8603E3-99D1-48C2-94EF-889A8D442F2E}"/>
    <cellStyle name="Normál 4 8" xfId="1067" xr:uid="{DBF281AC-F6BD-45E0-A9B5-E3ADA8E0F7C7}"/>
    <cellStyle name="Normál 4 9" xfId="1076" xr:uid="{8E3C0194-A030-48C3-8182-9A5879DDEF7F}"/>
    <cellStyle name="Normál 4_hitint_2008_módosult táblák tervezet_nov27" xfId="72" xr:uid="{B665C773-28B2-4EEF-9B06-DF5220D5378F}"/>
    <cellStyle name="Normál 5" xfId="73" xr:uid="{7CDA6ADE-0789-46A2-9188-8E8CEA1E0E6E}"/>
    <cellStyle name="Normál 5 10" xfId="1073" xr:uid="{28B55D75-91F6-4D51-B285-7DA51FC0EE1C}"/>
    <cellStyle name="Normál 5 2" xfId="365" xr:uid="{90BB28E3-F62B-49DE-8BA1-FC0C4CC7AF08}"/>
    <cellStyle name="Normál 5 3" xfId="843" xr:uid="{F6234FEE-E91D-4B7C-B3E0-69A23C95A4BC}"/>
    <cellStyle name="Normál 5 4" xfId="862" xr:uid="{1170F22A-4656-499F-B9FB-30B3288DBBF8}"/>
    <cellStyle name="Normál 5 5" xfId="883" xr:uid="{945D2F46-9F8D-4CFF-A5D2-C7D93DED545A}"/>
    <cellStyle name="Normál 5 6" xfId="918" xr:uid="{5C2F6B66-F29E-4AE4-A31D-30966A8014B3}"/>
    <cellStyle name="Normál 5 7" xfId="1058" xr:uid="{1489E889-DE89-419D-A26E-C5C421AD0309}"/>
    <cellStyle name="Normál 5 8" xfId="1083" xr:uid="{669E7520-6BB4-47A7-99FC-321CB6D3E3A5}"/>
    <cellStyle name="Normál 5 9" xfId="2610" xr:uid="{48C78607-F038-4E1B-B747-D7E1670B0CBD}"/>
    <cellStyle name="Normál 6" xfId="74" xr:uid="{ABACF5C5-5FC4-48D8-9594-C82A09EDBDE7}"/>
    <cellStyle name="Normál 6 10" xfId="2669" xr:uid="{DE279D96-F5CC-45E8-B9DA-AB0F4022132F}"/>
    <cellStyle name="Normál 6 2" xfId="357" xr:uid="{0450ADB6-CD7A-4BED-AFC9-41957ACA8634}"/>
    <cellStyle name="Normál 6 3" xfId="842" xr:uid="{101B3485-3903-4641-96AC-2F76D194324B}"/>
    <cellStyle name="Normál 6 4" xfId="861" xr:uid="{658C64E9-AFC2-4AF6-A242-506E08202832}"/>
    <cellStyle name="Normál 6 5" xfId="882" xr:uid="{776340E0-0A7E-4B78-B6C7-2FD5B304F2CC}"/>
    <cellStyle name="Normál 6 6" xfId="917" xr:uid="{49963092-FB4D-4721-B2E2-23BAFF8A86E5}"/>
    <cellStyle name="Normál 6 7" xfId="1057" xr:uid="{58C07242-DE4E-4769-B98C-EBFF8F33FB50}"/>
    <cellStyle name="Normál 6 8" xfId="1050" xr:uid="{577B1CA2-696B-4DBF-8E54-810D9B7FF7A8}"/>
    <cellStyle name="Normál 6 9" xfId="1070" xr:uid="{12B4E177-63C1-42A9-A397-640A1CF8A5AA}"/>
    <cellStyle name="Normál 7" xfId="75" xr:uid="{AE9D1D85-B56C-464E-881C-557FD0C30B14}"/>
    <cellStyle name="Normál 7 10" xfId="2747" xr:uid="{6240DB91-4ADB-43C3-A0C6-D62A65A1D866}"/>
    <cellStyle name="Normál 7 2" xfId="414" xr:uid="{81441C1A-BE77-4D42-A7BE-BC5C8646CB94}"/>
    <cellStyle name="Normál 7 3" xfId="847" xr:uid="{D622C534-9129-45B8-A9BA-B5A2EAB613CC}"/>
    <cellStyle name="Normál 7 4" xfId="865" xr:uid="{464CD7A7-ADF0-41B0-A452-67D3DE1F9BCC}"/>
    <cellStyle name="Normál 7 5" xfId="886" xr:uid="{A83BF89B-33B3-47D4-A0DC-1309208848DC}"/>
    <cellStyle name="Normál 7 6" xfId="923" xr:uid="{84F91779-D144-4CB7-9C8F-1A0834D89275}"/>
    <cellStyle name="Normál 7 7" xfId="1064" xr:uid="{891D3971-0F4E-4354-8775-E8058100527F}"/>
    <cellStyle name="Normál 7 8" xfId="1099" xr:uid="{2EF4207A-25AB-47AD-ADD7-008004F85B30}"/>
    <cellStyle name="Normál 7 9" xfId="2733" xr:uid="{31C6CBE0-4557-407A-A4DF-27B5252F10BA}"/>
    <cellStyle name="Normál 8" xfId="76" xr:uid="{B100ECF9-7117-462B-B437-190A5C1531BA}"/>
    <cellStyle name="Normál 8 2" xfId="1111" xr:uid="{030E474A-4155-4F6F-B7A9-02C61FDC3FDA}"/>
    <cellStyle name="Normál 8 3" xfId="2593" xr:uid="{62F60D57-6AE0-4A53-86BA-5F1DEFE15099}"/>
    <cellStyle name="Normál 8 4" xfId="1086" xr:uid="{418D1D52-986E-48FB-A56E-A5F1B37CA932}"/>
    <cellStyle name="Normál 8 5" xfId="2663" xr:uid="{5ABB0F46-038A-481D-9B7A-8198E7F5A039}"/>
    <cellStyle name="Normál 9" xfId="77" xr:uid="{6DE14CBF-7343-4149-8449-895D85AB099F}"/>
    <cellStyle name="Normál 9 10" xfId="2657" xr:uid="{DBCD8AD1-0366-4556-8FBA-8206C02B591D}"/>
    <cellStyle name="Normál 9 2" xfId="473" xr:uid="{3FE44AC3-5C65-4F27-8193-20E407D1A134}"/>
    <cellStyle name="Normál 9 3" xfId="851" xr:uid="{B39D69C3-604A-42EF-875E-1DC7BA2D62F7}"/>
    <cellStyle name="Normál 9 4" xfId="869" xr:uid="{77008049-8480-462C-96A3-2A831B2BE56B}"/>
    <cellStyle name="Normál 9 5" xfId="890" xr:uid="{ED7330F7-6E99-4FFF-9AE5-B9D4176E59EC}"/>
    <cellStyle name="Normál 9 5 3 2" xfId="2883" xr:uid="{C0DE5E86-5F44-4D0B-BBC6-A7151723D949}"/>
    <cellStyle name="Normál 9 6" xfId="932" xr:uid="{7CFBCEA5-B9D1-4005-946E-DA3301C88A6E}"/>
    <cellStyle name="Normál 9 7" xfId="1074" xr:uid="{BB2841A6-597F-484A-90E6-73FA1C7E6FC0}"/>
    <cellStyle name="Normál 9 8" xfId="1071" xr:uid="{029586A9-C332-4420-8C2B-18B72EC55C33}"/>
    <cellStyle name="Normál 9 9" xfId="2656" xr:uid="{58DF9EA2-5A82-4B18-92A9-97A521F3E79B}"/>
    <cellStyle name="Normal_03 STA" xfId="78" xr:uid="{E0C79EB3-3CB1-4A09-B060-01731D402836}"/>
    <cellStyle name="optionalPD" xfId="2775" xr:uid="{0AC18139-E230-4FA6-AE83-A463870FFA31}"/>
    <cellStyle name="Összesen 2" xfId="79" xr:uid="{DC01C29B-D90F-45DA-BD2C-8F52E88BC7FD}"/>
    <cellStyle name="Összesen 2 2" xfId="2876" xr:uid="{B9A315D8-BB8F-4831-BB7A-B725DD4B5CF0}"/>
    <cellStyle name="Percent 2" xfId="2776" xr:uid="{4ECB6F66-2587-43E0-B661-2403143D91D2}"/>
    <cellStyle name="Percent 3" xfId="2777" xr:uid="{07329D44-BABB-4048-A680-6970928F81D8}"/>
    <cellStyle name="Percent 4" xfId="2778" xr:uid="{1BCF5A99-4EA0-41A0-AB96-7E3CB3298B4F}"/>
    <cellStyle name="Rossz 2" xfId="80" xr:uid="{FA54BEEB-1A52-4F6B-A08C-96176702EAA8}"/>
    <cellStyle name="Rossz 2 2" xfId="2818" xr:uid="{2FF3F0A0-F8D5-4642-8A39-D4260464FC35}"/>
    <cellStyle name="SAPBEXaggData" xfId="239" xr:uid="{38D390CD-0F32-4317-BFC6-63C274BF4F05}"/>
    <cellStyle name="SAPBEXaggData 2" xfId="2834" xr:uid="{23FE0C16-3B31-4768-94D6-5A4E046FA0C9}"/>
    <cellStyle name="SAPBEXaggDataEmph" xfId="202" xr:uid="{F8F27CF8-FA58-4EF4-BC11-C17AA9B3B8B6}"/>
    <cellStyle name="SAPBEXaggDataEmph 2" xfId="2835" xr:uid="{CE12B36A-1588-44E2-8288-DD33AFF192A7}"/>
    <cellStyle name="SAPBEXaggItem" xfId="234" xr:uid="{4B97E5F6-6A08-4530-9EAC-15C8A3D91904}"/>
    <cellStyle name="SAPBEXaggItem 2" xfId="2836" xr:uid="{8B15A4A5-D6A7-4CE2-B8C9-1DD6716A4A34}"/>
    <cellStyle name="SAPBEXaggItemX" xfId="238" xr:uid="{4CF2BD4F-EADE-43CD-B4DC-90863555E06E}"/>
    <cellStyle name="SAPBEXaggItemX 2" xfId="2837" xr:uid="{1B937453-D15B-4DD5-AA33-8CFFCF13A09E}"/>
    <cellStyle name="SAPBEXchaText" xfId="81" xr:uid="{69AE7370-0896-4489-AD16-B6C1C8657E94}"/>
    <cellStyle name="SAPBEXchaText 2" xfId="2838" xr:uid="{C4010804-4905-4E2E-8A33-65A879B76758}"/>
    <cellStyle name="SAPBEXexcBad7" xfId="167" xr:uid="{8B7E1865-ABED-4645-9291-CE23B98345F7}"/>
    <cellStyle name="SAPBEXexcBad7 2" xfId="2839" xr:uid="{FD86A9A0-54F8-4DA5-A6D5-E7E9393C63F1}"/>
    <cellStyle name="SAPBEXexcBad8" xfId="237" xr:uid="{21DD57E1-D6F2-4C26-8C4D-AF06E46CC457}"/>
    <cellStyle name="SAPBEXexcBad8 2" xfId="2840" xr:uid="{D0A44FD8-2756-4BA6-BF0E-1B3C02936A69}"/>
    <cellStyle name="SAPBEXexcBad9" xfId="189" xr:uid="{D7ACA77D-2AED-4E10-9D9B-9841C94B6EF9}"/>
    <cellStyle name="SAPBEXexcBad9 2" xfId="2841" xr:uid="{691CB917-CB68-4082-9470-FDF9CEA152A8}"/>
    <cellStyle name="SAPBEXexcCritical4" xfId="166" xr:uid="{D5950E2C-0713-444F-B3DC-29FEACAE0337}"/>
    <cellStyle name="SAPBEXexcCritical4 2" xfId="2842" xr:uid="{0812E54A-D7B1-4E2B-936C-68348C3B9256}"/>
    <cellStyle name="SAPBEXexcCritical5" xfId="236" xr:uid="{A228C50E-304E-42F7-B0B8-600001B6B99B}"/>
    <cellStyle name="SAPBEXexcCritical5 2" xfId="2843" xr:uid="{DD0B79B0-2992-418C-BA76-F1D7C4FA6721}"/>
    <cellStyle name="SAPBEXexcCritical6" xfId="177" xr:uid="{FAE7582E-93C1-4767-B459-A98B9321AB6B}"/>
    <cellStyle name="SAPBEXexcCritical6 2" xfId="2844" xr:uid="{50C8371D-DFDE-43DA-BCD8-351E19D6EB41}"/>
    <cellStyle name="SAPBEXexcGood1" xfId="188" xr:uid="{2F74BDD2-C50C-4409-83D1-1D09FDAFDA4E}"/>
    <cellStyle name="SAPBEXexcGood1 2" xfId="2845" xr:uid="{A19DF109-318D-4197-818A-F436399B6849}"/>
    <cellStyle name="SAPBEXexcGood2" xfId="190" xr:uid="{C89E1B55-A2BB-4EFE-A063-7ADA32E7287A}"/>
    <cellStyle name="SAPBEXexcGood2 2" xfId="2846" xr:uid="{9EAFEFB7-4615-4490-B541-92A7346DA7CC}"/>
    <cellStyle name="SAPBEXexcGood3" xfId="251" xr:uid="{2B3DC018-F1F6-492A-B8B4-13DBD63B4C35}"/>
    <cellStyle name="SAPBEXexcGood3 2" xfId="2847" xr:uid="{40954C13-C7AB-4F83-A6F1-D45714E9EBB0}"/>
    <cellStyle name="SAPBEXfilterDrill" xfId="214" xr:uid="{E7C8E9B8-20A4-4312-B835-344D697099B3}"/>
    <cellStyle name="SAPBEXfilterDrill 2" xfId="2848" xr:uid="{2FB4CB6D-766E-40CE-B089-DB05CFB27A0A}"/>
    <cellStyle name="SAPBEXfilterItem" xfId="246" xr:uid="{19351D1C-29A6-4E47-9688-F92D5BF0DE39}"/>
    <cellStyle name="SAPBEXfilterItem 2" xfId="2849" xr:uid="{9318C206-F254-4B3C-8B43-E08486432577}"/>
    <cellStyle name="SAPBEXfilterText" xfId="250" xr:uid="{252E9616-E21A-44F4-A477-12E1B06AB9B7}"/>
    <cellStyle name="SAPBEXfilterText 2" xfId="125" xr:uid="{30BE3AA4-55DD-4A21-BC44-9FEC4B2759CA}"/>
    <cellStyle name="SAPBEXfilterText 2 10" xfId="653" xr:uid="{F0FC6C18-61E7-4358-98FD-4A19FD8644E5}"/>
    <cellStyle name="SAPBEXfilterText 2 11" xfId="557" xr:uid="{C00D779F-EACD-4F83-A7D7-C48D243C7BB1}"/>
    <cellStyle name="SAPBEXfilterText 2 12" xfId="1141" xr:uid="{0485257C-D7FF-4547-9A96-953578177B1E}"/>
    <cellStyle name="SAPBEXfilterText 2 13" xfId="1388" xr:uid="{A739A555-513F-4D06-A507-26F73B8B22BB}"/>
    <cellStyle name="SAPBEXfilterText 2 14" xfId="1125" xr:uid="{4F7252A4-8BE1-46DC-92D7-004CDF5C8695}"/>
    <cellStyle name="SAPBEXfilterText 2 15" xfId="1212" xr:uid="{4F091EB1-35E3-4358-9F17-B8A503C463BB}"/>
    <cellStyle name="SAPBEXfilterText 2 16" xfId="1391" xr:uid="{24B9B187-0E49-45E4-BA6B-1E1D2BA3C847}"/>
    <cellStyle name="SAPBEXfilterText 2 17" xfId="1320" xr:uid="{A29F5641-380F-4561-98B6-F3FA9068C880}"/>
    <cellStyle name="SAPBEXfilterText 2 18" xfId="1316" xr:uid="{2AEB7A16-EB74-4CA5-8707-41FD19F55756}"/>
    <cellStyle name="SAPBEXfilterText 2 19" xfId="1192" xr:uid="{A7F77DE6-BE4C-4584-AF83-E751B44B2883}"/>
    <cellStyle name="SAPBEXfilterText 2 2" xfId="332" xr:uid="{87FB22B2-4B13-4C46-9D7D-C422BB6FE8EE}"/>
    <cellStyle name="SAPBEXfilterText 2 20" xfId="1330" xr:uid="{CB1F67EF-175A-4703-98CB-0F7ACF7E1A53}"/>
    <cellStyle name="SAPBEXfilterText 2 21" xfId="1781" xr:uid="{1F7DD41A-0FD2-42B1-BAA2-5DDE03FDC645}"/>
    <cellStyle name="SAPBEXfilterText 2 22" xfId="1879" xr:uid="{B0823ABC-DCE1-4B40-9F14-B50DAC1941D5}"/>
    <cellStyle name="SAPBEXfilterText 2 23" xfId="2287" xr:uid="{778DF732-98EA-4F81-967A-FB44670D3A3F}"/>
    <cellStyle name="SAPBEXfilterText 2 24" xfId="2282" xr:uid="{FF745AF8-B368-427A-99E1-566EC2522FB5}"/>
    <cellStyle name="SAPBEXfilterText 2 25" xfId="1947" xr:uid="{77581FA6-F8EA-4EF3-AB31-E89F8CE780A2}"/>
    <cellStyle name="SAPBEXfilterText 2 26" xfId="1838" xr:uid="{61498B48-A4E9-4EF4-A334-D0335BDF5357}"/>
    <cellStyle name="SAPBEXfilterText 2 27" xfId="1878" xr:uid="{27A1E16F-5377-4966-A4A8-FC1C96F2871A}"/>
    <cellStyle name="SAPBEXfilterText 2 28" xfId="2128" xr:uid="{D492921E-8B58-47F5-A195-26E6D28098CF}"/>
    <cellStyle name="SAPBEXfilterText 2 29" xfId="2070" xr:uid="{523157D7-0BF7-4B8B-942B-93735B1DBDE2}"/>
    <cellStyle name="SAPBEXfilterText 2 3" xfId="314" xr:uid="{B5F68B9C-B553-4CA7-A02C-621EF0263641}"/>
    <cellStyle name="SAPBEXfilterText 2 30" xfId="2120" xr:uid="{CDA011C0-2E08-4713-AF83-CCB4EBD012AA}"/>
    <cellStyle name="SAPBEXfilterText 2 31" xfId="1984" xr:uid="{0498F773-68FA-4388-8897-12965F5A166B}"/>
    <cellStyle name="SAPBEXfilterText 2 32" xfId="1620" xr:uid="{B5C40761-3089-4002-83E8-898D8D603B61}"/>
    <cellStyle name="SAPBEXfilterText 2 33" xfId="1658" xr:uid="{6631542D-AA41-4103-A9D0-56FDCA862C78}"/>
    <cellStyle name="SAPBEXfilterText 2 34" xfId="1637" xr:uid="{95BD2CC6-44CC-4812-9149-DAF3CCEA1039}"/>
    <cellStyle name="SAPBEXfilterText 2 35" xfId="2224" xr:uid="{EA9D4F02-1DA3-4638-9029-7552B6FCF440}"/>
    <cellStyle name="SAPBEXfilterText 2 36" xfId="1759" xr:uid="{1CE994A7-DD8F-4D7A-91CD-B0CFBAB49F7A}"/>
    <cellStyle name="SAPBEXfilterText 2 37" xfId="1595" xr:uid="{12AD7127-3D42-4410-8DBE-EFA2CCD9F7FB}"/>
    <cellStyle name="SAPBEXfilterText 2 38" xfId="2248" xr:uid="{FA5D2B10-BE0C-4366-ABDF-0AD0EE240B7F}"/>
    <cellStyle name="SAPBEXfilterText 2 39" xfId="2030" xr:uid="{382A21B7-0020-485D-9554-3B40F87643CE}"/>
    <cellStyle name="SAPBEXfilterText 2 4" xfId="362" xr:uid="{06C82441-5B41-47E7-9A59-88E7C2570C9C}"/>
    <cellStyle name="SAPBEXfilterText 2 5" xfId="331" xr:uid="{50782C35-72BA-4DE1-9D62-55B5AF8B5A5A}"/>
    <cellStyle name="SAPBEXfilterText 2 6" xfId="457" xr:uid="{6E2CE84B-A8AB-464A-B877-14366B049311}"/>
    <cellStyle name="SAPBEXfilterText 2 7" xfId="506" xr:uid="{3A3C6B39-19D6-4F62-B8E3-314C80F3FC8E}"/>
    <cellStyle name="SAPBEXfilterText 2 8" xfId="556" xr:uid="{59BA7C33-1EB2-4A7E-B948-02020F85F1B2}"/>
    <cellStyle name="SAPBEXfilterText 2 9" xfId="605" xr:uid="{00344537-3A5D-41A1-94CE-FEF4D5B7F126}"/>
    <cellStyle name="SAPBEXfilterText 3" xfId="124" xr:uid="{A41E7DA8-F64B-41C6-BF98-6563D80FF528}"/>
    <cellStyle name="SAPBEXfilterText 3 10" xfId="734" xr:uid="{BF33CFE9-A91F-4FB3-AE72-6743E999378D}"/>
    <cellStyle name="SAPBEXfilterText 3 11" xfId="401" xr:uid="{BBCB4DBF-A046-4043-8804-A9CC11067181}"/>
    <cellStyle name="SAPBEXfilterText 3 12" xfId="1134" xr:uid="{5854D411-4329-43D0-9B36-CAFCAC1C8998}"/>
    <cellStyle name="SAPBEXfilterText 3 13" xfId="1420" xr:uid="{E8F43206-E460-495A-BBE2-74AF24AF821C}"/>
    <cellStyle name="SAPBEXfilterText 3 14" xfId="1443" xr:uid="{2E2ADC3B-0082-462E-B781-389FBC93D422}"/>
    <cellStyle name="SAPBEXfilterText 3 15" xfId="1335" xr:uid="{24CB3889-BBCB-442D-89A7-A06A2E926CF7}"/>
    <cellStyle name="SAPBEXfilterText 3 16" xfId="1305" xr:uid="{60C3A6D3-D459-4D11-A85F-484906A618FC}"/>
    <cellStyle name="SAPBEXfilterText 3 17" xfId="1452" xr:uid="{6C65927E-561F-404A-BCF8-5950855C77BF}"/>
    <cellStyle name="SAPBEXfilterText 3 18" xfId="1494" xr:uid="{5DC1E6B4-5B71-4090-B839-BE7C910E21D7}"/>
    <cellStyle name="SAPBEXfilterText 3 19" xfId="1449" xr:uid="{1A6AF9D1-7772-4E70-8D99-F3C1BF9FB3A7}"/>
    <cellStyle name="SAPBEXfilterText 3 2" xfId="305" xr:uid="{A26751C0-4A38-425C-B3F4-E2C56A5938CC}"/>
    <cellStyle name="SAPBEXfilterText 3 20" xfId="1417" xr:uid="{59A2B6D8-9974-4996-83B6-FDC7181EDC2B}"/>
    <cellStyle name="SAPBEXfilterText 3 21" xfId="1933" xr:uid="{E8B9864F-C58E-4802-8014-08F3AB111AE8}"/>
    <cellStyle name="SAPBEXfilterText 3 22" xfId="2051" xr:uid="{ED28CCC9-05DE-4179-9B74-5A4105E75B6F}"/>
    <cellStyle name="SAPBEXfilterText 3 23" xfId="2039" xr:uid="{7B229702-B549-4D50-A6F7-38C3FF2F5E2D}"/>
    <cellStyle name="SAPBEXfilterText 3 24" xfId="2206" xr:uid="{504FFAE5-C568-4EF1-965A-9E54E07CF4D0}"/>
    <cellStyle name="SAPBEXfilterText 3 25" xfId="1849" xr:uid="{E6E80030-9372-471C-A369-09F9FB5D950F}"/>
    <cellStyle name="SAPBEXfilterText 3 26" xfId="2297" xr:uid="{645C4B83-0588-4310-A9DE-6E5CC9A3F6A2}"/>
    <cellStyle name="SAPBEXfilterText 3 27" xfId="2283" xr:uid="{D68765AF-2AE9-4BEA-9BF0-66F0AE49FCCB}"/>
    <cellStyle name="SAPBEXfilterText 3 28" xfId="1787" xr:uid="{C36083F5-899A-41A3-B5C5-4B182DB2D22F}"/>
    <cellStyle name="SAPBEXfilterText 3 29" xfId="1846" xr:uid="{3A57FB47-0150-4979-B921-B6F7C532620A}"/>
    <cellStyle name="SAPBEXfilterText 3 3" xfId="374" xr:uid="{30D590A5-0A5D-4C88-8D07-2FE30E60D0AF}"/>
    <cellStyle name="SAPBEXfilterText 3 30" xfId="2318" xr:uid="{3E98A961-1155-43BC-BF82-058D274781A3}"/>
    <cellStyle name="SAPBEXfilterText 3 31" xfId="1928" xr:uid="{8A42DC08-2407-4C50-A84C-B2617E3E619B}"/>
    <cellStyle name="SAPBEXfilterText 3 32" xfId="2343" xr:uid="{3DD155B3-E46C-4DBF-9893-BDA3F2F6A71A}"/>
    <cellStyle name="SAPBEXfilterText 3 33" xfId="2474" xr:uid="{924BF801-9D8C-4573-B0D5-00E892F71174}"/>
    <cellStyle name="SAPBEXfilterText 3 34" xfId="1834" xr:uid="{2543BD05-BA5D-4F9A-89F6-454C4A7CD3A7}"/>
    <cellStyle name="SAPBEXfilterText 3 35" xfId="2125" xr:uid="{B3CDB3D5-69C1-4A0E-9BA9-FBA1966D6463}"/>
    <cellStyle name="SAPBEXfilterText 3 36" xfId="1784" xr:uid="{64091FEE-8E94-45A1-9B83-D32B221C5C87}"/>
    <cellStyle name="SAPBEXfilterText 3 37" xfId="2261" xr:uid="{439C71C3-3CA1-4AE9-A91D-434C3CB78C20}"/>
    <cellStyle name="SAPBEXfilterText 3 38" xfId="1750" xr:uid="{9B25E32D-9965-4011-91AF-FEE11448C94E}"/>
    <cellStyle name="SAPBEXfilterText 3 39" xfId="1597" xr:uid="{15E6FEAF-B1B7-4614-A67B-17D34759A12A}"/>
    <cellStyle name="SAPBEXfilterText 3 4" xfId="454" xr:uid="{B8E4E637-F26D-4AB8-AD8C-A1AC7484124D}"/>
    <cellStyle name="SAPBEXfilterText 3 5" xfId="503" xr:uid="{EAB8AD1B-B137-4A0C-8F1A-CEF324C6208A}"/>
    <cellStyle name="SAPBEXfilterText 3 6" xfId="553" xr:uid="{726E4F1F-033F-4CEF-962A-EE8EAA225068}"/>
    <cellStyle name="SAPBEXfilterText 3 7" xfId="602" xr:uid="{D27A239E-79B8-4872-BB95-20659FD9A6D1}"/>
    <cellStyle name="SAPBEXfilterText 3 8" xfId="650" xr:uid="{D5114496-B9CD-4B63-A8D1-055E841F0752}"/>
    <cellStyle name="SAPBEXfilterText 3 9" xfId="696" xr:uid="{BF7DAEDF-43AC-45EC-AD08-86F3F26FF808}"/>
    <cellStyle name="SAPBEXfilterText 4" xfId="208" xr:uid="{1C8E5030-0242-4F70-92E9-F2E13863A48B}"/>
    <cellStyle name="SAPBEXfilterText 4 10" xfId="308" xr:uid="{ED54372D-C257-4825-BD31-593AF884EFB7}"/>
    <cellStyle name="SAPBEXfilterText 4 11" xfId="684" xr:uid="{2B3934AB-0C71-4CD4-828B-F43A2006EA64}"/>
    <cellStyle name="SAPBEXfilterText 4 12" xfId="1142" xr:uid="{F5281DD6-FA56-4A24-8E97-1042BA5209A6}"/>
    <cellStyle name="SAPBEXfilterText 4 13" xfId="1374" xr:uid="{5740EA78-42CC-413A-9A05-69A7C05BBF23}"/>
    <cellStyle name="SAPBEXfilterText 4 14" xfId="1216" xr:uid="{D5F06EDD-2A9F-45FD-A1EC-0CA26A44DA3B}"/>
    <cellStyle name="SAPBEXfilterText 4 15" xfId="1196" xr:uid="{E4C87859-F639-48DA-A7F8-8B8D4EBCEDEB}"/>
    <cellStyle name="SAPBEXfilterText 4 16" xfId="1480" xr:uid="{DEF5CEDB-78E9-4066-B765-563DCAC40C3C}"/>
    <cellStyle name="SAPBEXfilterText 4 17" xfId="1508" xr:uid="{8FFF5CCA-E32A-4672-907F-DED577B4013D}"/>
    <cellStyle name="SAPBEXfilterText 4 18" xfId="1528" xr:uid="{7C746FD2-2055-4D33-B341-844CA7F1FB7A}"/>
    <cellStyle name="SAPBEXfilterText 4 19" xfId="1550" xr:uid="{A1FF7A82-8506-43E1-81D5-50868796C66C}"/>
    <cellStyle name="SAPBEXfilterText 4 2" xfId="405" xr:uid="{A0DB077A-48B3-4E71-AF59-15D165CD1029}"/>
    <cellStyle name="SAPBEXfilterText 4 20" xfId="1575" xr:uid="{CEB5AEA8-C930-461A-8605-D9D468D52FA0}"/>
    <cellStyle name="SAPBEXfilterText 4 21" xfId="1740" xr:uid="{3826C838-6380-4492-9346-922BE7C26A5A}"/>
    <cellStyle name="SAPBEXfilterText 4 22" xfId="2258" xr:uid="{18A1CD6B-3807-4E1F-8DA9-D598571BE280}"/>
    <cellStyle name="SAPBEXfilterText 4 23" xfId="1983" xr:uid="{129D13A6-A432-4BEC-941E-7FA6DEA4C813}"/>
    <cellStyle name="SAPBEXfilterText 4 24" xfId="2308" xr:uid="{7C1B8930-60EA-41C4-B2AF-2B61EA744459}"/>
    <cellStyle name="SAPBEXfilterText 4 25" xfId="1926" xr:uid="{82EEEB57-680A-4A7A-A76A-4042E5698DD1}"/>
    <cellStyle name="SAPBEXfilterText 4 26" xfId="2367" xr:uid="{11D16DA1-0A9E-4BCF-B818-A0CE33A034D8}"/>
    <cellStyle name="SAPBEXfilterText 4 27" xfId="2393" xr:uid="{7E9F7D54-EF03-4D09-87CB-B7CED33B0241}"/>
    <cellStyle name="SAPBEXfilterText 4 28" xfId="2422" xr:uid="{7E13187F-3B9D-47AC-B12C-609550EAEFA4}"/>
    <cellStyle name="SAPBEXfilterText 4 29" xfId="2447" xr:uid="{6C314C7B-944D-4630-9C80-CE8491F2A8AC}"/>
    <cellStyle name="SAPBEXfilterText 4 3" xfId="383" xr:uid="{9502D1CC-C30D-4E9E-B949-B635967F2DEE}"/>
    <cellStyle name="SAPBEXfilterText 4 30" xfId="2469" xr:uid="{64ABD4A6-5008-40EA-B3B8-8A9F09BE9C99}"/>
    <cellStyle name="SAPBEXfilterText 4 31" xfId="2298" xr:uid="{722CA59D-8502-4DC6-AB79-E2B815CA18F2}"/>
    <cellStyle name="SAPBEXfilterText 4 32" xfId="2513" xr:uid="{0E57CE85-2D69-428E-ABF5-8E3F01092BD6}"/>
    <cellStyle name="SAPBEXfilterText 4 33" xfId="2530" xr:uid="{C9C2F35B-5B12-4254-8B2B-9B2C04FC7621}"/>
    <cellStyle name="SAPBEXfilterText 4 34" xfId="2547" xr:uid="{357F27B2-5B8D-4727-9809-DAB38FCEEC8F}"/>
    <cellStyle name="SAPBEXfilterText 4 35" xfId="2559" xr:uid="{7356844C-95ED-4113-B7C7-1F5C8A6EB0AA}"/>
    <cellStyle name="SAPBEXfilterText 4 36" xfId="2570" xr:uid="{9D6E6DA2-15A2-4E90-BC39-36ABC0F17376}"/>
    <cellStyle name="SAPBEXfilterText 4 37" xfId="2580" xr:uid="{49AF86B8-A41C-4F2E-BA45-1659C6311A8E}"/>
    <cellStyle name="SAPBEXfilterText 4 38" xfId="2585" xr:uid="{AE7E8D8D-7F29-42B1-B1C3-953342378DFB}"/>
    <cellStyle name="SAPBEXfilterText 4 39" xfId="2588" xr:uid="{CD522333-B638-4E42-98CD-A0C0A95DA0B7}"/>
    <cellStyle name="SAPBEXfilterText 4 4" xfId="322" xr:uid="{42DFC758-B0BD-4373-9308-8F0200771A21}"/>
    <cellStyle name="SAPBEXfilterText 4 5" xfId="328" xr:uid="{3DD9EE89-50BA-4CB3-B4E4-A26192DA672B}"/>
    <cellStyle name="SAPBEXfilterText 4 6" xfId="379" xr:uid="{0F0B980D-4691-4AC0-8023-AF781B5191D0}"/>
    <cellStyle name="SAPBEXfilterText 4 7" xfId="310" xr:uid="{0DFCBE3D-31DA-4250-BFDC-2CF663514862}"/>
    <cellStyle name="SAPBEXfilterText 4 8" xfId="337" xr:uid="{83035C12-9B7F-4DE3-8F09-EBB7B1F99D2E}"/>
    <cellStyle name="SAPBEXfilterText 4 9" xfId="396" xr:uid="{5C1F7533-2413-49B6-B315-7F83327F9B8F}"/>
    <cellStyle name="SAPBEXfilterText 5" xfId="224" xr:uid="{BA2A9EBC-03FC-4100-BD2A-2D35C41DB3FB}"/>
    <cellStyle name="SAPBEXfilterText 5 10" xfId="398" xr:uid="{021E82C4-9698-4663-93CA-92A5B1B832C4}"/>
    <cellStyle name="SAPBEXfilterText 5 11" xfId="302" xr:uid="{E1CF13DF-5233-420C-A33E-D2A161FDAEAB}"/>
    <cellStyle name="SAPBEXfilterText 5 12" xfId="1133" xr:uid="{0E8C7E36-2FC9-4232-8D27-C64F6C549817}"/>
    <cellStyle name="SAPBEXfilterText 5 13" xfId="1244" xr:uid="{9D6AB618-B25D-487F-AABB-4399D604683B}"/>
    <cellStyle name="SAPBEXfilterText 5 14" xfId="1240" xr:uid="{271B41F3-8185-4FD1-9DFD-A9992521445A}"/>
    <cellStyle name="SAPBEXfilterText 5 15" xfId="1349" xr:uid="{BAD52927-8122-4BD3-ABAC-950B33B098E9}"/>
    <cellStyle name="SAPBEXfilterText 5 16" xfId="1385" xr:uid="{3542D121-EBCA-4851-ACAB-7FC1DC8128C4}"/>
    <cellStyle name="SAPBEXfilterText 5 17" xfId="1265" xr:uid="{3A0537AC-4889-4835-80E6-F2590E32BA41}"/>
    <cellStyle name="SAPBEXfilterText 5 18" xfId="1362" xr:uid="{D8446552-7D9A-4987-A53B-9E9D3535A5B6}"/>
    <cellStyle name="SAPBEXfilterText 5 19" xfId="1431" xr:uid="{31925306-1652-42AA-84DF-165EDA6FC7B6}"/>
    <cellStyle name="SAPBEXfilterText 5 2" xfId="311" xr:uid="{8F1E7F50-65EA-47A0-B8AF-107D0213D493}"/>
    <cellStyle name="SAPBEXfilterText 5 20" xfId="1392" xr:uid="{16D94FA5-C86B-4612-B656-CB201142EC12}"/>
    <cellStyle name="SAPBEXfilterText 5 21" xfId="2247" xr:uid="{F6A1FB60-456F-4C04-BFB7-A975335097B6}"/>
    <cellStyle name="SAPBEXfilterText 5 22" xfId="2167" xr:uid="{BB4DA1C5-DF82-40ED-9C71-5707B0C2B616}"/>
    <cellStyle name="SAPBEXfilterText 5 23" xfId="2075" xr:uid="{A3576E63-48AE-479D-BE80-9037CACEA9A1}"/>
    <cellStyle name="SAPBEXfilterText 5 24" xfId="2122" xr:uid="{105F1109-A00E-4A6D-84BE-78726F848731}"/>
    <cellStyle name="SAPBEXfilterText 5 25" xfId="1792" xr:uid="{47E2A76C-938D-4458-88E3-607B971938F1}"/>
    <cellStyle name="SAPBEXfilterText 5 26" xfId="2209" xr:uid="{94E13A31-0A92-4189-8E24-DAC276596C56}"/>
    <cellStyle name="SAPBEXfilterText 5 27" xfId="1977" xr:uid="{1929F389-D21E-4E17-A36E-AF026D6D8BAD}"/>
    <cellStyle name="SAPBEXfilterText 5 28" xfId="2302" xr:uid="{620F44C1-F7EF-4B58-8C25-0786353AA37E}"/>
    <cellStyle name="SAPBEXfilterText 5 29" xfId="2349" xr:uid="{172463F3-15B0-4CE8-9EB7-7142F778BBE5}"/>
    <cellStyle name="SAPBEXfilterText 5 3" xfId="323" xr:uid="{6922326A-BF32-4F5C-A765-FAEED294AE65}"/>
    <cellStyle name="SAPBEXfilterText 5 30" xfId="2377" xr:uid="{18C43039-F9E6-41C7-8522-1C0612505E3B}"/>
    <cellStyle name="SAPBEXfilterText 5 31" xfId="2372" xr:uid="{D23410CD-3584-46D5-8D19-00BE9ABFD4AF}"/>
    <cellStyle name="SAPBEXfilterText 5 32" xfId="1993" xr:uid="{824FA5A6-D5CE-4463-BD8A-BA0A71A7B048}"/>
    <cellStyle name="SAPBEXfilterText 5 33" xfId="1825" xr:uid="{02260B5E-DDB0-45B4-AA56-4151A2D2D864}"/>
    <cellStyle name="SAPBEXfilterText 5 34" xfId="1799" xr:uid="{0C26E296-1E4D-4F84-AF5D-4709925F46DE}"/>
    <cellStyle name="SAPBEXfilterText 5 35" xfId="2498" xr:uid="{EFBF8F83-13CA-4633-8531-93D3C7A08C1B}"/>
    <cellStyle name="SAPBEXfilterText 5 36" xfId="2517" xr:uid="{BE403C45-B6EA-4337-BF36-4B576D73B65A}"/>
    <cellStyle name="SAPBEXfilterText 5 37" xfId="2534" xr:uid="{9A084E9F-3102-49DD-8566-3C6EE9AB33E5}"/>
    <cellStyle name="SAPBEXfilterText 5 38" xfId="2550" xr:uid="{C50CD15E-EDE7-46B6-A155-BBDE4D983481}"/>
    <cellStyle name="SAPBEXfilterText 5 39" xfId="2562" xr:uid="{DF40E67C-B66B-4369-9B63-415F338DD4AD}"/>
    <cellStyle name="SAPBEXfilterText 5 4" xfId="298" xr:uid="{F701EED7-8B03-47A8-9A44-486572A0C811}"/>
    <cellStyle name="SAPBEXfilterText 5 5" xfId="403" xr:uid="{DC80AE94-3CCA-4418-ADE9-8B38FBCB02E1}"/>
    <cellStyle name="SAPBEXfilterText 5 6" xfId="376" xr:uid="{A5EA0669-2887-4BF4-A22A-F0BDE9FB3360}"/>
    <cellStyle name="SAPBEXfilterText 5 7" xfId="384" xr:uid="{2CB3FC2B-7AFB-48F6-87F0-FFD1970445C8}"/>
    <cellStyle name="SAPBEXfilterText 5 8" xfId="393" xr:uid="{B21FC572-BF90-4D70-9CF3-1E94142056C7}"/>
    <cellStyle name="SAPBEXfilterText 5 9" xfId="391" xr:uid="{BF43CD91-9F26-40A4-B9E3-D0D787E30C9F}"/>
    <cellStyle name="SAPBEXfilterText 6" xfId="2850" xr:uid="{6B8BC99A-3F02-4F55-BB5A-46A94653566E}"/>
    <cellStyle name="SAPBEXformats" xfId="82" xr:uid="{0B8DEA1B-77D1-4A76-89E3-59B8E8041083}"/>
    <cellStyle name="SAPBEXformats 2" xfId="2851" xr:uid="{64FE829D-EC29-428F-B826-345954BB5CDE}"/>
    <cellStyle name="SAPBEXheaderItem" xfId="198" xr:uid="{3F5080BB-9A54-4C44-9B73-9980BD4420E0}"/>
    <cellStyle name="SAPBEXheaderItem 10" xfId="270" xr:uid="{56C84E40-4646-458F-91A0-63911045478B}"/>
    <cellStyle name="SAPBEXheaderItem 11" xfId="126" xr:uid="{E44C1468-1937-4207-A401-65B0C401C5DF}"/>
    <cellStyle name="SAPBEXheaderItem 12" xfId="271" xr:uid="{A9258FC2-29D3-4B80-A830-21B5A5A6250C}"/>
    <cellStyle name="SAPBEXheaderItem 13" xfId="255" xr:uid="{965EFCEE-9E88-46F1-9149-AD025BCA5124}"/>
    <cellStyle name="SAPBEXheaderItem 14" xfId="285" xr:uid="{0C339DF4-106E-4C97-A577-56EECA1BAE98}"/>
    <cellStyle name="SAPBEXheaderItem 15" xfId="209" xr:uid="{61A9315F-8B04-467E-85ED-286C03825628}"/>
    <cellStyle name="SAPBEXheaderItem 16" xfId="287" xr:uid="{6CB08EAD-AAB4-4904-ADB7-B8488C5A1CFC}"/>
    <cellStyle name="SAPBEXheaderItem 17" xfId="138" xr:uid="{908E3119-11C6-49AD-AF1D-AE3E91F0075E}"/>
    <cellStyle name="SAPBEXheaderItem 18" xfId="289" xr:uid="{03804170-F924-4B02-BFF2-588257931865}"/>
    <cellStyle name="SAPBEXheaderItem 19" xfId="127" xr:uid="{79A15254-3A41-4250-8256-2B0C30FAC690}"/>
    <cellStyle name="SAPBEXheaderItem 2" xfId="115" xr:uid="{9EF5A342-1C85-42EF-9EF4-150B04EF24C9}"/>
    <cellStyle name="SAPBEXheaderItem 20" xfId="291" xr:uid="{154CB079-3B0F-4759-B3E6-A72E1F06B8DA}"/>
    <cellStyle name="SAPBEXheaderItem 21" xfId="282" xr:uid="{CFCB2210-B5FA-45AD-A848-3623B992141C}"/>
    <cellStyle name="SAPBEXheaderItem 22" xfId="293" xr:uid="{E2B461AF-F3E1-4AA3-B2FA-7B2F6C29A726}"/>
    <cellStyle name="SAPBEXheaderItem 23" xfId="318" xr:uid="{4F441DB6-829D-440D-80E5-D859D4BE1E0F}"/>
    <cellStyle name="SAPBEXheaderItem 24" xfId="370" xr:uid="{D30FE7D8-3EEE-4560-ADEC-94E500F8E68F}"/>
    <cellStyle name="SAPBEXheaderItem 25" xfId="340" xr:uid="{79DFCEF4-CE13-41BD-82A4-0C86E4EA5FE7}"/>
    <cellStyle name="SAPBEXheaderItem 26" xfId="377" xr:uid="{C25BCB41-1941-4362-866B-CB8F9620411E}"/>
    <cellStyle name="SAPBEXheaderItem 27" xfId="390" xr:uid="{5F7DE69C-CB9C-4836-83A6-8420AFB17F9E}"/>
    <cellStyle name="SAPBEXheaderItem 28" xfId="399" xr:uid="{03D13D0F-9C9D-4F71-A0B1-BB040FD043EC}"/>
    <cellStyle name="SAPBEXheaderItem 29" xfId="300" xr:uid="{744F8CAE-77A5-494A-B4A3-BAE189FAA6F5}"/>
    <cellStyle name="SAPBEXheaderItem 3" xfId="257" xr:uid="{C6604E87-64BE-480B-8AEB-7465E097364D}"/>
    <cellStyle name="SAPBEXheaderItem 30" xfId="321" xr:uid="{96605A14-49A1-4954-8ABB-C02B4519D49E}"/>
    <cellStyle name="SAPBEXheaderItem 31" xfId="352" xr:uid="{839D5E2D-72FA-41EA-97BA-A38691105D01}"/>
    <cellStyle name="SAPBEXheaderItem 32" xfId="413" xr:uid="{2E489127-4C04-461F-8D1B-18A4551ADC3E}"/>
    <cellStyle name="SAPBEXheaderItem 33" xfId="402" xr:uid="{CC0BCBE0-AA7F-449F-8B60-80FDD0FA9069}"/>
    <cellStyle name="SAPBEXheaderItem 34" xfId="320" xr:uid="{7675E925-1928-457A-9BD0-92F4CA8D81A4}"/>
    <cellStyle name="SAPBEXheaderItem 35" xfId="423" xr:uid="{79E50B46-3EF7-4BB2-AC29-B649A8BB92FF}"/>
    <cellStyle name="SAPBEXheaderItem 36" xfId="471" xr:uid="{84B077C2-0974-4ABC-8D3A-BBD46D4FA991}"/>
    <cellStyle name="SAPBEXheaderItem 37" xfId="521" xr:uid="{9C1236EE-DAC6-43F4-91DA-B699ADD142DE}"/>
    <cellStyle name="SAPBEXheaderItem 38" xfId="571" xr:uid="{39094986-8055-4199-BA38-D659D9A18C0F}"/>
    <cellStyle name="SAPBEXheaderItem 39" xfId="618" xr:uid="{5BAFF62A-F1EC-48CF-AB51-2C940917F29C}"/>
    <cellStyle name="SAPBEXheaderItem 4" xfId="151" xr:uid="{1F537E50-B299-4256-972F-29C8B834BF6F}"/>
    <cellStyle name="SAPBEXheaderItem 40" xfId="665" xr:uid="{4BAFC331-B1E7-4DF5-A5D9-096D0BAFD51E}"/>
    <cellStyle name="SAPBEXheaderItem 41" xfId="315" xr:uid="{10B8D534-B593-4D4B-9BEF-2BF18A425A4E}"/>
    <cellStyle name="SAPBEXheaderItem 42" xfId="963" xr:uid="{7E886FDF-A1F7-404B-AF19-0B4268862CEA}"/>
    <cellStyle name="SAPBEXheaderItem 43" xfId="992" xr:uid="{24B1EA67-9CEB-41C2-9A04-8FBBA74CFDE8}"/>
    <cellStyle name="SAPBEXheaderItem 44" xfId="985" xr:uid="{1CD4FA79-F2FE-4039-AE36-04BC0135B679}"/>
    <cellStyle name="SAPBEXheaderItem 45" xfId="993" xr:uid="{99321F75-6B4B-4E64-80E7-1FB159A765F9}"/>
    <cellStyle name="SAPBEXheaderItem 46" xfId="978" xr:uid="{E711528A-78E2-413D-A6FA-B8D56371E26E}"/>
    <cellStyle name="SAPBEXheaderItem 47" xfId="999" xr:uid="{CA9BDB38-D24C-42D4-B430-37761F6993CE}"/>
    <cellStyle name="SAPBEXheaderItem 48" xfId="968" xr:uid="{E3F92568-0EE4-47D4-A174-0309DBE74CF0}"/>
    <cellStyle name="SAPBEXheaderItem 49" xfId="1000" xr:uid="{949A1CCD-C785-485C-99F6-48376AD34C66}"/>
    <cellStyle name="SAPBEXheaderItem 5" xfId="252" xr:uid="{BCD3ADFC-66A8-4E5C-867C-C3F1DFC5805D}"/>
    <cellStyle name="SAPBEXheaderItem 50" xfId="974" xr:uid="{2FA403AE-A2DC-4AE2-B05F-C482270F1543}"/>
    <cellStyle name="SAPBEXheaderItem 51" xfId="991" xr:uid="{4FDC1AA1-64D0-4D5B-BC24-B5ABAC8FCA62}"/>
    <cellStyle name="SAPBEXheaderItem 52" xfId="973" xr:uid="{4920329B-C08F-467E-A9EC-F79EC54AD61A}"/>
    <cellStyle name="SAPBEXheaderItem 53" xfId="1001" xr:uid="{5B8846EE-528E-412C-8952-B7932A161E94}"/>
    <cellStyle name="SAPBEXheaderItem 54" xfId="983" xr:uid="{894E4B1C-3907-41BB-9B9F-3A70A0ABBE92}"/>
    <cellStyle name="SAPBEXheaderItem 55" xfId="990" xr:uid="{FFD7A832-543F-40D9-8E34-34E6EFEC1996}"/>
    <cellStyle name="SAPBEXheaderItem 56" xfId="981" xr:uid="{603851AE-38BF-4E62-A709-2DAB46F9CEB9}"/>
    <cellStyle name="SAPBEXheaderItem 57" xfId="975" xr:uid="{05E61544-D32B-4539-8F90-84D51C176145}"/>
    <cellStyle name="SAPBEXheaderItem 58" xfId="996" xr:uid="{CE538885-643E-42DE-BC9E-C944732FE333}"/>
    <cellStyle name="SAPBEXheaderItem 59" xfId="998" xr:uid="{E455E231-71B9-45FE-BA44-8BDFA7DE3AA2}"/>
    <cellStyle name="SAPBEXheaderItem 6" xfId="243" xr:uid="{C3B499B3-9972-4020-B63A-CE4EFA1A3758}"/>
    <cellStyle name="SAPBEXheaderItem 6 10" xfId="667" xr:uid="{FE99B7DC-C11E-4A4C-B1CB-762A2EF3BA2C}"/>
    <cellStyle name="SAPBEXheaderItem 6 11" xfId="780" xr:uid="{71E3427D-1BDF-459A-B411-98D5C338DA78}"/>
    <cellStyle name="SAPBEXheaderItem 6 12" xfId="1143" xr:uid="{631D5F28-F3EE-45E9-B2ED-C0E72B048B0C}"/>
    <cellStyle name="SAPBEXheaderItem 6 13" xfId="1268" xr:uid="{0D1C7FFB-8E9F-4D76-94EA-B7288B7EDAC9}"/>
    <cellStyle name="SAPBEXheaderItem 6 14" xfId="1224" xr:uid="{D936035D-3A7B-479C-A20A-C59D78796ECC}"/>
    <cellStyle name="SAPBEXheaderItem 6 15" xfId="1307" xr:uid="{07CFB97C-3830-4D66-9376-E3D015AF5D2A}"/>
    <cellStyle name="SAPBEXheaderItem 6 16" xfId="1344" xr:uid="{11ED89F9-2F3E-4662-81D5-39DC916DC17C}"/>
    <cellStyle name="SAPBEXheaderItem 6 17" xfId="1418" xr:uid="{B1395420-6850-4C07-B592-94B47A8015AF}"/>
    <cellStyle name="SAPBEXheaderItem 6 18" xfId="1368" xr:uid="{DC1F9E21-F63D-4BDB-8F67-2DFDAD699A5D}"/>
    <cellStyle name="SAPBEXheaderItem 6 19" xfId="1199" xr:uid="{23EFA986-3902-42E1-B97C-F08F2FFFBAC1}"/>
    <cellStyle name="SAPBEXheaderItem 6 2" xfId="339" xr:uid="{D651A7E2-6481-41EB-8A84-CDD666D51CDD}"/>
    <cellStyle name="SAPBEXheaderItem 6 20" xfId="1329" xr:uid="{08812FE4-896D-498D-B5FC-303408CFA28E}"/>
    <cellStyle name="SAPBEXheaderItem 6 21" xfId="1901" xr:uid="{A390395A-9368-4164-BCA5-90419D592E16}"/>
    <cellStyle name="SAPBEXheaderItem 6 22" xfId="2234" xr:uid="{D2507D9A-6A4B-4C31-A421-032AB4FD2C15}"/>
    <cellStyle name="SAPBEXheaderItem 6 23" xfId="2108" xr:uid="{07ADE8FD-46A2-4EBD-866C-B3581C576751}"/>
    <cellStyle name="SAPBEXheaderItem 6 24" xfId="2099" xr:uid="{AF6761BB-D1C4-48B7-AB16-A507FE260C70}"/>
    <cellStyle name="SAPBEXheaderItem 6 25" xfId="2009" xr:uid="{369F600F-7B39-4848-B219-34C9BE3AC8DB}"/>
    <cellStyle name="SAPBEXheaderItem 6 26" xfId="2147" xr:uid="{03AAC876-0CF1-45DA-A7E6-770CD1657F75}"/>
    <cellStyle name="SAPBEXheaderItem 6 27" xfId="2140" xr:uid="{A29BFBCE-A343-417F-9F8C-F9FFD9AE892F}"/>
    <cellStyle name="SAPBEXheaderItem 6 28" xfId="1684" xr:uid="{0ADC89E7-C6C5-4CD6-9648-D0073CD5BF83}"/>
    <cellStyle name="SAPBEXheaderItem 6 29" xfId="1745" xr:uid="{443B3275-7CD7-4AE9-A020-8851B6CE1F40}"/>
    <cellStyle name="SAPBEXheaderItem 6 3" xfId="366" xr:uid="{6D21D2B8-3A83-4CDB-AC72-17567E936923}"/>
    <cellStyle name="SAPBEXheaderItem 6 30" xfId="2322" xr:uid="{7B629D6A-60E1-4D56-80CE-7FEFD5B3064D}"/>
    <cellStyle name="SAPBEXheaderItem 6 31" xfId="2235" xr:uid="{F73FB26A-EBBD-48DE-AE20-921CD3894BEE}"/>
    <cellStyle name="SAPBEXheaderItem 6 32" xfId="1868" xr:uid="{D8438DE1-C88B-4F8E-80D8-F9F6CEB829E7}"/>
    <cellStyle name="SAPBEXheaderItem 6 33" xfId="2026" xr:uid="{BFF59EE1-883F-44B3-9979-2C8A6ADB7044}"/>
    <cellStyle name="SAPBEXheaderItem 6 34" xfId="2412" xr:uid="{D78034E3-2433-4842-8A4A-9FD49031BEB0}"/>
    <cellStyle name="SAPBEXheaderItem 6 35" xfId="2314" xr:uid="{156D1F47-9204-4777-A293-4B7CCFD9E201}"/>
    <cellStyle name="SAPBEXheaderItem 6 36" xfId="2471" xr:uid="{7409F993-BF7C-4DA4-BF15-F1CED63E1A82}"/>
    <cellStyle name="SAPBEXheaderItem 6 37" xfId="1985" xr:uid="{4C113153-8A02-4FFF-8226-A8A9ABB49CD6}"/>
    <cellStyle name="SAPBEXheaderItem 6 38" xfId="2066" xr:uid="{B9F49582-EFE1-4625-A031-A75C15BE6B9B}"/>
    <cellStyle name="SAPBEXheaderItem 6 39" xfId="1676" xr:uid="{9E038AA5-721D-4365-A246-701628DE57AB}"/>
    <cellStyle name="SAPBEXheaderItem 6 4" xfId="303" xr:uid="{73411E91-1DC0-4A33-87A8-575436CAD98D}"/>
    <cellStyle name="SAPBEXheaderItem 6 5" xfId="425" xr:uid="{AF903D05-42CF-4A38-A0C0-BAB37F7BCE96}"/>
    <cellStyle name="SAPBEXheaderItem 6 6" xfId="474" xr:uid="{B4290AF4-6C6E-4237-9A91-ED54B823230B}"/>
    <cellStyle name="SAPBEXheaderItem 6 7" xfId="524" xr:uid="{A72637B5-93C3-4E21-980D-F7C95A0B8E5C}"/>
    <cellStyle name="SAPBEXheaderItem 6 8" xfId="573" xr:uid="{FF1E5305-4568-47AA-8E18-CDD0BC14497E}"/>
    <cellStyle name="SAPBEXheaderItem 6 9" xfId="621" xr:uid="{5338B66D-E37D-4137-8224-C6AAA862E3FB}"/>
    <cellStyle name="SAPBEXheaderItem 60" xfId="1004" xr:uid="{0457C661-0FCE-4835-B615-FEAB032F720B}"/>
    <cellStyle name="SAPBEXheaderItem 61" xfId="972" xr:uid="{5EFFCA9C-214D-479A-8C28-80AFEFBBCCB0}"/>
    <cellStyle name="SAPBEXheaderItem 62" xfId="970" xr:uid="{EFBFB5CA-4AB3-403C-A48A-9DDD606954AB}"/>
    <cellStyle name="SAPBEXheaderItem 63" xfId="987" xr:uid="{7A85DF63-FB3D-4F5E-AAB2-42C6AAC86A3F}"/>
    <cellStyle name="SAPBEXheaderItem 64" xfId="1123" xr:uid="{0DD40119-933B-4F8D-8D88-BD8928375B2C}"/>
    <cellStyle name="SAPBEXheaderItem 65" xfId="1311" xr:uid="{082625D9-0DCB-44E7-88FC-E23B152AB35E}"/>
    <cellStyle name="SAPBEXheaderItem 66" xfId="1357" xr:uid="{D0F59EAD-A044-4C91-9849-C5B73D33C162}"/>
    <cellStyle name="SAPBEXheaderItem 67" xfId="1469" xr:uid="{A39DBF7C-DE94-4628-B2B3-42083D46EA3D}"/>
    <cellStyle name="SAPBEXheaderItem 68" xfId="1384" xr:uid="{6F8E8B3F-96F6-401F-B67A-5D96EAC9D8A3}"/>
    <cellStyle name="SAPBEXheaderItem 69" xfId="1378" xr:uid="{E7FB4E1A-6BEF-4C43-B67A-80CD9596DE1F}"/>
    <cellStyle name="SAPBEXheaderItem 7" xfId="173" xr:uid="{EC471B44-2FDD-4AA5-97DE-0E53C7792E2E}"/>
    <cellStyle name="SAPBEXheaderItem 7 10" xfId="735" xr:uid="{C691C466-72EB-4D34-8A64-22CA66DBE56B}"/>
    <cellStyle name="SAPBEXheaderItem 7 11" xfId="614" xr:uid="{AF818669-7285-40A5-8A42-608843C892B1}"/>
    <cellStyle name="SAPBEXheaderItem 7 12" xfId="1132" xr:uid="{4DDBB876-28B4-4753-99B5-02A8B04FFD60}"/>
    <cellStyle name="SAPBEXheaderItem 7 13" xfId="1255" xr:uid="{5489B464-45DF-4F0B-8A21-FE8B30D90BDF}"/>
    <cellStyle name="SAPBEXheaderItem 7 14" xfId="1121" xr:uid="{7053A917-4AFB-4F95-A6C6-4A73D0B3269E}"/>
    <cellStyle name="SAPBEXheaderItem 7 15" xfId="1228" xr:uid="{E6AF354E-A9A5-4406-B44F-43879F8A86A1}"/>
    <cellStyle name="SAPBEXheaderItem 7 16" xfId="1459" xr:uid="{0645F759-A698-48FF-97D5-2DD6491669A4}"/>
    <cellStyle name="SAPBEXheaderItem 7 17" xfId="1488" xr:uid="{D9452CB6-2342-4960-8BF3-99471A2BC944}"/>
    <cellStyle name="SAPBEXheaderItem 7 18" xfId="1509" xr:uid="{58EEED6C-E952-4B42-B6A4-6C68C19946C1}"/>
    <cellStyle name="SAPBEXheaderItem 7 19" xfId="1529" xr:uid="{EA2C226B-91A0-48DF-BBD8-E0AD9695F9E4}"/>
    <cellStyle name="SAPBEXheaderItem 7 2" xfId="296" xr:uid="{1D17EA95-E117-48F3-998D-888CDEA349BC}"/>
    <cellStyle name="SAPBEXheaderItem 7 20" xfId="1566" xr:uid="{F41CF065-CF84-40A0-909E-305CAE0BB6BE}"/>
    <cellStyle name="SAPBEXheaderItem 7 21" xfId="2141" xr:uid="{5FF7E45F-58FF-486E-815A-F38C10EFE1F7}"/>
    <cellStyle name="SAPBEXheaderItem 7 22" xfId="1763" xr:uid="{68A245B6-6965-4451-933B-4265C6A459E8}"/>
    <cellStyle name="SAPBEXheaderItem 7 23" xfId="1678" xr:uid="{FD7D26B6-DA22-4D70-AC5C-847241EB3D8D}"/>
    <cellStyle name="SAPBEXheaderItem 7 24" xfId="1746" xr:uid="{2A0134DA-23D1-4238-B93B-39EEE92AA09D}"/>
    <cellStyle name="SAPBEXheaderItem 7 25" xfId="1996" xr:uid="{27E2BB5C-EAF6-4BEB-B3BF-A62E8A299B8D}"/>
    <cellStyle name="SAPBEXheaderItem 7 26" xfId="2249" xr:uid="{98003F1F-B25A-4F20-A4BC-F670C163FCBD}"/>
    <cellStyle name="SAPBEXheaderItem 7 27" xfId="1780" xr:uid="{79E0BE35-FE22-49AC-B562-7F002DA92D81}"/>
    <cellStyle name="SAPBEXheaderItem 7 28" xfId="2229" xr:uid="{A79773DE-BCA5-45C2-8E06-55195236A7E8}"/>
    <cellStyle name="SAPBEXheaderItem 7 29" xfId="1695" xr:uid="{1B78AB39-9DE7-4450-87DA-EEF6E21F1061}"/>
    <cellStyle name="SAPBEXheaderItem 7 3" xfId="353" xr:uid="{C674279F-0A65-4E01-932D-0D741D5C3DCD}"/>
    <cellStyle name="SAPBEXheaderItem 7 30" xfId="1907" xr:uid="{4D7FC430-FE79-471B-810E-F51AE93D7A70}"/>
    <cellStyle name="SAPBEXheaderItem 7 31" xfId="2333" xr:uid="{80B336C3-B51A-4EFC-A30F-A06FD2A1AD5D}"/>
    <cellStyle name="SAPBEXheaderItem 7 32" xfId="1656" xr:uid="{EAA7CD1E-7478-4E9A-8398-B6BCF7B38818}"/>
    <cellStyle name="SAPBEXheaderItem 7 33" xfId="2098" xr:uid="{6EA48AC8-5EA3-446E-AF65-CB20C7562F4B}"/>
    <cellStyle name="SAPBEXheaderItem 7 34" xfId="1999" xr:uid="{73C73013-1C1D-436B-950B-32843479B7A1}"/>
    <cellStyle name="SAPBEXheaderItem 7 35" xfId="1820" xr:uid="{7031FC52-2A2B-4E93-AFD7-F15A8267BF84}"/>
    <cellStyle name="SAPBEXheaderItem 7 36" xfId="1733" xr:uid="{FF8B8E7F-5F46-427F-89C4-3B338297BB9A}"/>
    <cellStyle name="SAPBEXheaderItem 7 37" xfId="2095" xr:uid="{EA5047CB-30BE-43DB-AD15-F73EC049106A}"/>
    <cellStyle name="SAPBEXheaderItem 7 38" xfId="1762" xr:uid="{92D4AB42-5D9E-43A1-BB47-9E66A9551E33}"/>
    <cellStyle name="SAPBEXheaderItem 7 39" xfId="1925" xr:uid="{4DDD12DE-5B2D-42FA-B2C3-8CC37104DC10}"/>
    <cellStyle name="SAPBEXheaderItem 7 4" xfId="455" xr:uid="{C738C207-5963-4821-BB16-0DB3C9C0BAF6}"/>
    <cellStyle name="SAPBEXheaderItem 7 5" xfId="504" xr:uid="{91F948B3-F157-443B-9CDC-63C6B8EC8F7F}"/>
    <cellStyle name="SAPBEXheaderItem 7 6" xfId="554" xr:uid="{32C98E4B-0171-43AA-A1AF-76915F5400AD}"/>
    <cellStyle name="SAPBEXheaderItem 7 7" xfId="603" xr:uid="{814FFAA5-9EB6-4430-820C-EC453694EA7D}"/>
    <cellStyle name="SAPBEXheaderItem 7 8" xfId="651" xr:uid="{CA14BD6C-D8C5-49FC-AA8B-3CCC4EDA0976}"/>
    <cellStyle name="SAPBEXheaderItem 7 9" xfId="697" xr:uid="{F04ED535-AFA5-4A82-9A65-B1DE7646D3D9}"/>
    <cellStyle name="SAPBEXheaderItem 70" xfId="1347" xr:uid="{BCAAA43F-AD9F-4398-ABB3-51D6401D6C5F}"/>
    <cellStyle name="SAPBEXheaderItem 71" xfId="1442" xr:uid="{3FAA587C-5E2A-491D-9C8E-2138C87C07FC}"/>
    <cellStyle name="SAPBEXheaderItem 72" xfId="1404" xr:uid="{956D5B0E-4BA7-42CB-804D-1159CCA4EE64}"/>
    <cellStyle name="SAPBEXheaderItem 73" xfId="1581" xr:uid="{BED24D13-49CE-43BA-A933-C8EDB860AD10}"/>
    <cellStyle name="SAPBEXheaderItem 74" xfId="1585" xr:uid="{8F058E72-0629-4D85-9334-67F24976F967}"/>
    <cellStyle name="SAPBEXheaderItem 75" xfId="1583" xr:uid="{7CD7B0E3-903C-4D3D-9DDD-4C9457EA38FD}"/>
    <cellStyle name="SAPBEXheaderItem 76" xfId="1600" xr:uid="{C6CAE37A-AF5B-4709-B546-7D4A4CE39518}"/>
    <cellStyle name="SAPBEXheaderItem 77" xfId="1789" xr:uid="{645A6488-B413-482D-8C3E-D20646934990}"/>
    <cellStyle name="SAPBEXheaderItem 78" xfId="1669" xr:uid="{9C3C6F50-4471-428E-911E-0A668763BB7C}"/>
    <cellStyle name="SAPBEXheaderItem 79" xfId="2174" xr:uid="{90BF0253-EB6B-4D88-AD59-AFB114EE511A}"/>
    <cellStyle name="SAPBEXheaderItem 8" xfId="230" xr:uid="{EEE64BDF-B990-4D8A-BD26-6F46FC258142}"/>
    <cellStyle name="SAPBEXheaderItem 8 10" xfId="747" xr:uid="{891CF5AE-A4B3-4466-996C-9A4C9C3568CA}"/>
    <cellStyle name="SAPBEXheaderItem 8 11" xfId="790" xr:uid="{ED024B8B-FD05-425C-A2A8-9A0B9AB492EE}"/>
    <cellStyle name="SAPBEXheaderItem 8 12" xfId="1153" xr:uid="{AFE0E339-006B-4B9F-A6D9-C808081B5A23}"/>
    <cellStyle name="SAPBEXheaderItem 8 13" xfId="1264" xr:uid="{1001E49A-BB6A-4173-8BF7-E5592891AE14}"/>
    <cellStyle name="SAPBEXheaderItem 8 14" xfId="1298" xr:uid="{2361148C-7BAF-4A07-AA21-ABA943A1F697}"/>
    <cellStyle name="SAPBEXheaderItem 8 15" xfId="1365" xr:uid="{0623FCB4-1402-4C48-9147-EA61158717BF}"/>
    <cellStyle name="SAPBEXheaderItem 8 16" xfId="1233" xr:uid="{57AC96E1-5C14-4E52-98D7-C1B238F9BA55}"/>
    <cellStyle name="SAPBEXheaderItem 8 17" xfId="1237" xr:uid="{583B993F-D776-4CE5-8766-983BA5B731CD}"/>
    <cellStyle name="SAPBEXheaderItem 8 18" xfId="1380" xr:uid="{AB31AF51-3108-45B5-9C52-6DE0719EB998}"/>
    <cellStyle name="SAPBEXheaderItem 8 19" xfId="1137" xr:uid="{957B28DC-5BCF-4911-87A0-58009E43BDC7}"/>
    <cellStyle name="SAPBEXheaderItem 8 2" xfId="327" xr:uid="{3F7D03CE-64C0-4760-A4AD-C3A3328556D7}"/>
    <cellStyle name="SAPBEXheaderItem 8 20" xfId="1507" xr:uid="{ED054E1C-210B-4C12-A307-3A901F7EB976}"/>
    <cellStyle name="SAPBEXheaderItem 8 21" xfId="2170" xr:uid="{12420124-94EF-45A5-ABDF-D197C4BE4538}"/>
    <cellStyle name="SAPBEXheaderItem 8 22" xfId="1904" xr:uid="{2AEF2F2F-B40C-4815-B985-FC6F3EAB6158}"/>
    <cellStyle name="SAPBEXheaderItem 8 23" xfId="2244" xr:uid="{9B79464D-D213-425D-B061-E3C3C328D965}"/>
    <cellStyle name="SAPBEXheaderItem 8 24" xfId="1880" xr:uid="{94D9D85F-3509-42B8-83BB-C0C6EB74A750}"/>
    <cellStyle name="SAPBEXheaderItem 8 25" xfId="2151" xr:uid="{D11920CD-1695-44BD-963D-2096CFFBC035}"/>
    <cellStyle name="SAPBEXheaderItem 8 26" xfId="1810" xr:uid="{1B9E4F6B-EAF2-433C-A9BB-B80AC5D61262}"/>
    <cellStyle name="SAPBEXheaderItem 8 27" xfId="1674" xr:uid="{D76999C6-1168-413B-AA76-E17A4D72CCF6}"/>
    <cellStyle name="SAPBEXheaderItem 8 28" xfId="2053" xr:uid="{536A1CEE-0BF0-41AA-930F-1F0EE15A271B}"/>
    <cellStyle name="SAPBEXheaderItem 8 29" xfId="2323" xr:uid="{5AB02A80-7AEC-4496-8EB6-C2F6E3BD130C}"/>
    <cellStyle name="SAPBEXheaderItem 8 3" xfId="428" xr:uid="{DCD8C0E9-8327-487A-8249-1FCD93C36BD9}"/>
    <cellStyle name="SAPBEXheaderItem 8 30" xfId="1845" xr:uid="{6B782ADB-35F1-48FB-9E55-1881D20A7DED}"/>
    <cellStyle name="SAPBEXheaderItem 8 31" xfId="2426" xr:uid="{26569043-9D3A-4F75-B203-F378F05E1C8E}"/>
    <cellStyle name="SAPBEXheaderItem 8 32" xfId="2394" xr:uid="{442F7554-A936-4D7C-89B1-B8BA1B785F29}"/>
    <cellStyle name="SAPBEXheaderItem 8 33" xfId="1876" xr:uid="{38698D32-61CC-4F25-890A-5AA3ABE91053}"/>
    <cellStyle name="SAPBEXheaderItem 8 34" xfId="2016" xr:uid="{8093778C-4241-4426-8083-6C1C5D2398DC}"/>
    <cellStyle name="SAPBEXheaderItem 8 35" xfId="2472" xr:uid="{EE3BAFE2-ACB2-4088-B73F-6D7755C32FC1}"/>
    <cellStyle name="SAPBEXheaderItem 8 36" xfId="1913" xr:uid="{4E7458F2-F40D-41FD-BEF1-00777B4A2E5E}"/>
    <cellStyle name="SAPBEXheaderItem 8 37" xfId="2407" xr:uid="{F392638F-3A2F-4033-9138-6401EE1F1256}"/>
    <cellStyle name="SAPBEXheaderItem 8 38" xfId="2386" xr:uid="{1A313C55-CC0F-4219-B57E-D44C6A0DF259}"/>
    <cellStyle name="SAPBEXheaderItem 8 39" xfId="2475" xr:uid="{74DC525A-CBDE-4700-81F4-33C319826F5A}"/>
    <cellStyle name="SAPBEXheaderItem 8 4" xfId="477" xr:uid="{258AC652-C197-4F02-983F-4DF13144D0BA}"/>
    <cellStyle name="SAPBEXheaderItem 8 5" xfId="527" xr:uid="{C4448F18-4020-491B-8179-119C24101F94}"/>
    <cellStyle name="SAPBEXheaderItem 8 6" xfId="576" xr:uid="{D5A3B44A-CD39-481E-9FE5-D341DE9818B7}"/>
    <cellStyle name="SAPBEXheaderItem 8 7" xfId="624" xr:uid="{41A1CFFB-1029-48E9-A0BA-AE3F10D48939}"/>
    <cellStyle name="SAPBEXheaderItem 8 8" xfId="670" xr:uid="{A84D0A9B-9591-4EFE-9706-B052E440D20E}"/>
    <cellStyle name="SAPBEXheaderItem 8 9" xfId="709" xr:uid="{06B8575C-E416-427A-989D-3B40D330E4C8}"/>
    <cellStyle name="SAPBEXheaderItem 80" xfId="2168" xr:uid="{0A9A91C7-67AB-4CFE-B3AD-D2B3D4A01F63}"/>
    <cellStyle name="SAPBEXheaderItem 81" xfId="1975" xr:uid="{A9E7E535-F523-489B-BBFF-7D9FBE1D2605}"/>
    <cellStyle name="SAPBEXheaderItem 82" xfId="2240" xr:uid="{37E313E5-99E3-49C5-A82D-F8D2E53FE2EF}"/>
    <cellStyle name="SAPBEXheaderItem 83" xfId="1979" xr:uid="{014293B2-21FD-4F85-88FD-2774B2595958}"/>
    <cellStyle name="SAPBEXheaderItem 84" xfId="1961" xr:uid="{55981E07-5675-4F33-815E-1378EBBF3E0C}"/>
    <cellStyle name="SAPBEXheaderItem 85" xfId="1692" xr:uid="{FB0F00B1-BC51-45EA-9EDE-6B9A34E0E349}"/>
    <cellStyle name="SAPBEXheaderItem 86" xfId="1852" xr:uid="{4C29D1D9-5CB6-46AD-B4D7-6B7DF219B2E5}"/>
    <cellStyle name="SAPBEXheaderItem 87" xfId="1760" xr:uid="{0C8DC6D6-BFD6-4E46-824B-3645E3E2471B}"/>
    <cellStyle name="SAPBEXheaderItem 88" xfId="2336" xr:uid="{30DFFA06-96B4-4A98-8B30-B9B9A4E2EFCF}"/>
    <cellStyle name="SAPBEXheaderItem 89" xfId="1886" xr:uid="{13DE928A-C13D-4BFD-9312-50F9A76C4383}"/>
    <cellStyle name="SAPBEXheaderItem 9" xfId="137" xr:uid="{6869808D-37E2-45E6-80A4-04C167EA0441}"/>
    <cellStyle name="SAPBEXheaderItem 9 10" xfId="761" xr:uid="{5CBEF234-4F46-4F5A-91E0-F48907FCAFAA}"/>
    <cellStyle name="SAPBEXheaderItem 9 11" xfId="804" xr:uid="{8E49FA9D-C3EB-4B79-B7C0-EC06733E2F93}"/>
    <cellStyle name="SAPBEXheaderItem 9 12" xfId="1168" xr:uid="{A6100949-0E02-4BB1-9F44-B477C79C0B5B}"/>
    <cellStyle name="SAPBEXheaderItem 9 13" xfId="1390" xr:uid="{97716668-3746-49AD-A3B1-ED2C6922037D}"/>
    <cellStyle name="SAPBEXheaderItem 9 14" xfId="1408" xr:uid="{75C921C4-5BFD-4D4C-B913-9C9E621B75F5}"/>
    <cellStyle name="SAPBEXheaderItem 9 15" xfId="1214" xr:uid="{07C088BB-4255-43AC-A85B-1E3B2C662393}"/>
    <cellStyle name="SAPBEXheaderItem 9 16" xfId="1395" xr:uid="{491726A5-07D1-4679-BE87-BFCEB637A906}"/>
    <cellStyle name="SAPBEXheaderItem 9 17" xfId="1345" xr:uid="{4876209E-9FFC-4951-84E5-FA5EF8857644}"/>
    <cellStyle name="SAPBEXheaderItem 9 18" xfId="1112" xr:uid="{10F0B5BE-24A8-45BF-8632-7AA4E808D994}"/>
    <cellStyle name="SAPBEXheaderItem 9 19" xfId="1499" xr:uid="{D3F4BEA9-A11C-4672-B554-FB6F3D53A3D7}"/>
    <cellStyle name="SAPBEXheaderItem 9 2" xfId="329" xr:uid="{DFC2CAFD-CEAD-4BAB-A76B-50F4411268D4}"/>
    <cellStyle name="SAPBEXheaderItem 9 20" xfId="1546" xr:uid="{0B2C9459-1FDA-40B3-80B6-602E83CA1F58}"/>
    <cellStyle name="SAPBEXheaderItem 9 21" xfId="2067" xr:uid="{9AFE188C-8419-4818-8A54-D0656442F972}"/>
    <cellStyle name="SAPBEXheaderItem 9 22" xfId="1645" xr:uid="{3E2928F6-397C-49E4-8FCC-29F295CFB609}"/>
    <cellStyle name="SAPBEXheaderItem 9 23" xfId="1640" xr:uid="{A2C5EE27-4999-435F-A277-F4E0B63847B8}"/>
    <cellStyle name="SAPBEXheaderItem 9 24" xfId="1896" xr:uid="{85F4A12D-5DF4-4702-A8F6-B09E787190DE}"/>
    <cellStyle name="SAPBEXheaderItem 9 25" xfId="2094" xr:uid="{A427EF64-4222-4487-BC3D-06CFD760C2ED}"/>
    <cellStyle name="SAPBEXheaderItem 9 26" xfId="2069" xr:uid="{7FF928BB-6959-4A5C-9080-3069E4EF20ED}"/>
    <cellStyle name="SAPBEXheaderItem 9 27" xfId="2060" xr:uid="{1919F03E-F8DC-48A5-BC85-06B62913340A}"/>
    <cellStyle name="SAPBEXheaderItem 9 28" xfId="1628" xr:uid="{0313E79C-1F30-4C8B-B52B-F60EFA31C0D0}"/>
    <cellStyle name="SAPBEXheaderItem 9 29" xfId="2015" xr:uid="{5831C64B-A768-403D-81BF-3BEC8DD1F7FC}"/>
    <cellStyle name="SAPBEXheaderItem 9 3" xfId="443" xr:uid="{73981137-B50E-41A7-946C-ACAAE5D4E9E5}"/>
    <cellStyle name="SAPBEXheaderItem 9 30" xfId="1821" xr:uid="{7CBF4D5B-7888-488B-883A-0971C7FB8E18}"/>
    <cellStyle name="SAPBEXheaderItem 9 31" xfId="1967" xr:uid="{F5AE54DE-2025-456B-A85F-32AA1E648735}"/>
    <cellStyle name="SAPBEXheaderItem 9 32" xfId="2402" xr:uid="{A4D6D9C1-E227-47B5-B10F-2E8FCEBB2031}"/>
    <cellStyle name="SAPBEXheaderItem 9 33" xfId="2158" xr:uid="{BA3437EC-BCD0-4D78-9B9B-95147239C3E4}"/>
    <cellStyle name="SAPBEXheaderItem 9 34" xfId="1837" xr:uid="{0FE3D508-F155-4C36-9CC7-BBFF7D89BDFC}"/>
    <cellStyle name="SAPBEXheaderItem 9 35" xfId="2411" xr:uid="{1C2C8B43-CC8C-4A31-AFBF-E435BFB6DE87}"/>
    <cellStyle name="SAPBEXheaderItem 9 36" xfId="1803" xr:uid="{F7D76D77-E559-4A65-8378-FCB7678D6B33}"/>
    <cellStyle name="SAPBEXheaderItem 9 37" xfId="2319" xr:uid="{4F51D3FC-9D79-469C-9AB1-0AA3128F102B}"/>
    <cellStyle name="SAPBEXheaderItem 9 38" xfId="2416" xr:uid="{DDFA03E3-B1A2-42BE-B485-581DFFDEF01E}"/>
    <cellStyle name="SAPBEXheaderItem 9 39" xfId="1902" xr:uid="{5085A6F2-01B3-49B3-82D9-7607AE3AAB9E}"/>
    <cellStyle name="SAPBEXheaderItem 9 4" xfId="492" xr:uid="{67C7C7B3-3F1B-4C5E-BE87-9C0B10B5ED78}"/>
    <cellStyle name="SAPBEXheaderItem 9 5" xfId="542" xr:uid="{036D8DEF-6F66-4518-8978-063904C7D851}"/>
    <cellStyle name="SAPBEXheaderItem 9 6" xfId="591" xr:uid="{33130B7B-3444-4072-A4E3-C5DEF63276D1}"/>
    <cellStyle name="SAPBEXheaderItem 9 7" xfId="639" xr:uid="{AE373DDC-EF45-40CA-8676-15F8C61FF28F}"/>
    <cellStyle name="SAPBEXheaderItem 9 8" xfId="685" xr:uid="{A55E1A49-F77C-4E3C-B90D-3E56F43347D0}"/>
    <cellStyle name="SAPBEXheaderItem 9 9" xfId="723" xr:uid="{4DDDD1E6-C752-4E43-9743-CE7D4F397AAB}"/>
    <cellStyle name="SAPBEXheaderItem 90" xfId="1794" xr:uid="{C87BA566-12C6-49CB-AC00-862398EF2056}"/>
    <cellStyle name="SAPBEXheaderItem 91" xfId="2321" xr:uid="{6DA5BBC2-1262-4619-B70A-C6B747B6CCD9}"/>
    <cellStyle name="SAPBEXheaderItem 92" xfId="2464" xr:uid="{9FF2D964-3A45-4598-BF24-A944D8DFA57F}"/>
    <cellStyle name="SAPBEXheaderItem 93" xfId="2041" xr:uid="{87444084-B590-4858-8304-8D813E1510E6}"/>
    <cellStyle name="SAPBEXheaderItem 94" xfId="2489" xr:uid="{7C186954-A55D-43A4-83B1-42EEE38655E7}"/>
    <cellStyle name="SAPBEXheaderItem 95" xfId="2485" xr:uid="{3DB52E9C-80D3-4452-A4E6-B267B06F14BE}"/>
    <cellStyle name="SAPBEXheaderItem 96" xfId="2276" xr:uid="{CC1CA6F1-EA2A-4BA1-AB37-98377F336243}"/>
    <cellStyle name="SAPBEXheaderItem 97" xfId="1737" xr:uid="{2BE589C5-2FD6-4BE8-9E83-4A3008F1AC28}"/>
    <cellStyle name="SAPBEXheaderItem 98" xfId="2852" xr:uid="{7261ACEB-1B37-48E7-AE2F-C95AE1462441}"/>
    <cellStyle name="SAPBEXheaderText" xfId="249" xr:uid="{5B7523E5-E2C3-43B0-ADDA-AB2978D73585}"/>
    <cellStyle name="SAPBEXheaderText 10" xfId="274" xr:uid="{F32B3CDE-7011-4270-8012-9D550BD37FA4}"/>
    <cellStyle name="SAPBEXheaderText 11" xfId="205" xr:uid="{0DE7836F-7F1F-4BC7-B9BD-8D15F2BA19F4}"/>
    <cellStyle name="SAPBEXheaderText 12" xfId="273" xr:uid="{D942CB72-98B3-4CFD-8E79-E3279C894CF3}"/>
    <cellStyle name="SAPBEXheaderText 13" xfId="131" xr:uid="{64D136D7-CB3D-4C0D-AC3A-B302FF074103}"/>
    <cellStyle name="SAPBEXheaderText 14" xfId="286" xr:uid="{26E72EA9-8CC8-4B04-B1D1-2304F84B8D39}"/>
    <cellStyle name="SAPBEXheaderText 15" xfId="254" xr:uid="{FAFBDAD2-B7A4-4CE4-B392-B132F0AF9674}"/>
    <cellStyle name="SAPBEXheaderText 16" xfId="288" xr:uid="{F72728CE-2D29-491F-B19A-9D26D341DFDD}"/>
    <cellStyle name="SAPBEXheaderText 17" xfId="133" xr:uid="{CD457F5D-AF11-47E1-8107-199679D13370}"/>
    <cellStyle name="SAPBEXheaderText 18" xfId="290" xr:uid="{8AB5CE8E-B63C-41DD-9084-E48C6D943916}"/>
    <cellStyle name="SAPBEXheaderText 19" xfId="281" xr:uid="{326CC70B-85FD-446B-8D96-E18D7464CF3C}"/>
    <cellStyle name="SAPBEXheaderText 2" xfId="242" xr:uid="{E0D46C54-B065-4750-9577-DEA518BE2B73}"/>
    <cellStyle name="SAPBEXheaderText 20" xfId="292" xr:uid="{0D933CCC-3C1D-4A26-A929-2D8BFA8F7875}"/>
    <cellStyle name="SAPBEXheaderText 21" xfId="283" xr:uid="{9BD22146-38EE-4978-95E3-2043D9FF0C56}"/>
    <cellStyle name="SAPBEXheaderText 22" xfId="294" xr:uid="{FC1D6D71-5785-494E-B541-1DF2863B841D}"/>
    <cellStyle name="SAPBEXheaderText 23" xfId="319" xr:uid="{212FB4B8-1D35-469F-9C82-55F9BCD87843}"/>
    <cellStyle name="SAPBEXheaderText 24" xfId="358" xr:uid="{1FF66AEB-D7DF-4508-B71F-6A4B72424328}"/>
    <cellStyle name="SAPBEXheaderText 25" xfId="361" xr:uid="{12EA9E7F-A8EA-438A-9BE7-092767062AFA}"/>
    <cellStyle name="SAPBEXheaderText 26" xfId="345" xr:uid="{701775ED-FC16-4D64-ABD5-7338A141C342}"/>
    <cellStyle name="SAPBEXheaderText 27" xfId="364" xr:uid="{0E0E6A91-5249-469B-A099-5DA790C2CC53}"/>
    <cellStyle name="SAPBEXheaderText 28" xfId="347" xr:uid="{908B85EC-E1D1-4D34-B230-A63BA6B8DC1D}"/>
    <cellStyle name="SAPBEXheaderText 29" xfId="356" xr:uid="{8BDFFAC1-CC02-4B3A-8E1D-1D2C33BDCA73}"/>
    <cellStyle name="SAPBEXheaderText 3" xfId="221" xr:uid="{706FD3C9-505B-4F7A-8FBE-0F7409416B67}"/>
    <cellStyle name="SAPBEXheaderText 30" xfId="333" xr:uid="{B2E3A2B8-FDF6-407B-B0C0-3E94C0FF2CE9}"/>
    <cellStyle name="SAPBEXheaderText 31" xfId="367" xr:uid="{DE8F09B7-73FD-4D32-B4AE-DD1A32D78691}"/>
    <cellStyle name="SAPBEXheaderText 32" xfId="342" xr:uid="{A9E1BAF0-5D18-45EA-BF87-02598D8A088E}"/>
    <cellStyle name="SAPBEXheaderText 33" xfId="421" xr:uid="{F4C16A58-C325-463D-906D-F8B5E523B1DF}"/>
    <cellStyle name="SAPBEXheaderText 34" xfId="469" xr:uid="{271F956A-BCF9-4868-BF9E-7E54E4EEF010}"/>
    <cellStyle name="SAPBEXheaderText 35" xfId="519" xr:uid="{92BB1610-9134-4B83-A750-69C46193DA56}"/>
    <cellStyle name="SAPBEXheaderText 36" xfId="569" xr:uid="{CDE168C4-ADA7-422C-9666-64BCCBF59319}"/>
    <cellStyle name="SAPBEXheaderText 37" xfId="616" xr:uid="{DCA5E11F-B0C3-4B0D-BFBC-E09434D907B7}"/>
    <cellStyle name="SAPBEXheaderText 38" xfId="663" xr:uid="{46690263-72CB-42D4-B054-288E3FF18953}"/>
    <cellStyle name="SAPBEXheaderText 39" xfId="706" xr:uid="{2D522EE7-24FA-423C-8EC7-0D7A1965263B}"/>
    <cellStyle name="SAPBEXheaderText 4" xfId="118" xr:uid="{D966D2DB-4766-4AD1-9760-A5D0E921A9B6}"/>
    <cellStyle name="SAPBEXheaderText 40" xfId="744" xr:uid="{426459C8-984E-4A07-985A-91C84BBDC9AA}"/>
    <cellStyle name="SAPBEXheaderText 41" xfId="566" xr:uid="{E5188F1B-9D1B-4C12-9E6D-D7167961D2C7}"/>
    <cellStyle name="SAPBEXheaderText 42" xfId="964" xr:uid="{B048C7CC-2878-4DAB-8504-89834555FFBA}"/>
    <cellStyle name="SAPBEXheaderText 43" xfId="988" xr:uid="{EA9E5D82-CB25-416F-80FC-E316A7858AD7}"/>
    <cellStyle name="SAPBEXheaderText 44" xfId="995" xr:uid="{1180F0E0-905A-47F3-B6C9-C7477877F83B}"/>
    <cellStyle name="SAPBEXheaderText 45" xfId="989" xr:uid="{455B8B21-6E77-4161-9A14-78F9908CADB5}"/>
    <cellStyle name="SAPBEXheaderText 46" xfId="965" xr:uid="{00C00F2E-95D0-423E-A068-6E41AA07B623}"/>
    <cellStyle name="SAPBEXheaderText 47" xfId="986" xr:uid="{539A1BB6-532D-4FFA-B57D-02DF9DF068D4}"/>
    <cellStyle name="SAPBEXheaderText 48" xfId="980" xr:uid="{95E98FAA-7D15-4A3E-96FD-AB3C17CE581C}"/>
    <cellStyle name="SAPBEXheaderText 49" xfId="994" xr:uid="{61447B21-D084-47B2-8BAE-86CEE2D0F473}"/>
    <cellStyle name="SAPBEXheaderText 5" xfId="256" xr:uid="{11011493-675B-40C5-9A52-9076229CAC8D}"/>
    <cellStyle name="SAPBEXheaderText 50" xfId="969" xr:uid="{0632E758-67E0-42FB-954D-C2257BC2EDF8}"/>
    <cellStyle name="SAPBEXheaderText 51" xfId="979" xr:uid="{2A487B5C-D8ED-4D0C-998B-C60DD6EF4B9E}"/>
    <cellStyle name="SAPBEXheaderText 52" xfId="997" xr:uid="{E3352DDB-E374-42E7-83BD-6AF546CE029E}"/>
    <cellStyle name="SAPBEXheaderText 53" xfId="966" xr:uid="{E6D5C545-C316-487B-8AFE-FADF2B7B06D7}"/>
    <cellStyle name="SAPBEXheaderText 54" xfId="971" xr:uid="{391934E6-737D-490D-B83E-28FC763BBC12}"/>
    <cellStyle name="SAPBEXheaderText 55" xfId="1002" xr:uid="{D92D7013-7DFA-43B7-AF71-7DAD2D23A7BA}"/>
    <cellStyle name="SAPBEXheaderText 56" xfId="967" xr:uid="{A967E3BD-5BFE-4FF5-B643-9110F741F643}"/>
    <cellStyle name="SAPBEXheaderText 57" xfId="982" xr:uid="{54BCA6E5-3145-4BDD-9759-4C05AEEE217D}"/>
    <cellStyle name="SAPBEXheaderText 58" xfId="977" xr:uid="{D6D12C5C-81A8-45DE-9789-C14A7628E09B}"/>
    <cellStyle name="SAPBEXheaderText 59" xfId="1005" xr:uid="{98DABB40-5637-44F2-803B-A359BD5A9603}"/>
    <cellStyle name="SAPBEXheaderText 6" xfId="150" xr:uid="{CB7D06AB-C456-457F-B21D-D96B3AD5E289}"/>
    <cellStyle name="SAPBEXheaderText 6 10" xfId="660" xr:uid="{41592EE7-8B84-4679-9754-AE6480C86782}"/>
    <cellStyle name="SAPBEXheaderText 6 11" xfId="781" xr:uid="{BFD91521-EC01-45B7-B61C-7A49A8E2F2AD}"/>
    <cellStyle name="SAPBEXheaderText 6 12" xfId="1144" xr:uid="{E140D40C-0374-4AC4-9BA3-412B8D8878F5}"/>
    <cellStyle name="SAPBEXheaderText 6 13" xfId="1246" xr:uid="{9F14CD78-651A-40C1-A62B-BEF321E16D3C}"/>
    <cellStyle name="SAPBEXheaderText 6 14" xfId="1300" xr:uid="{E7DB522C-2EE5-4D86-9970-1FAF1746495A}"/>
    <cellStyle name="SAPBEXheaderText 6 15" xfId="1483" xr:uid="{92B6E40F-2793-48FC-949A-D24E8BC165A1}"/>
    <cellStyle name="SAPBEXheaderText 6 16" xfId="1513" xr:uid="{3A40F35A-3F25-4A1B-B871-8E448CF5CFB6}"/>
    <cellStyle name="SAPBEXheaderText 6 17" xfId="1534" xr:uid="{81044D6F-ECC2-403D-AAE4-ED14759829AC}"/>
    <cellStyle name="SAPBEXheaderText 6 18" xfId="1554" xr:uid="{17CA5237-C908-418E-B964-8466ECA670FF}"/>
    <cellStyle name="SAPBEXheaderText 6 19" xfId="1569" xr:uid="{619D73EF-B5FF-42B8-9957-DDDBD5BC82D0}"/>
    <cellStyle name="SAPBEXheaderText 6 2" xfId="350" xr:uid="{DD800065-DFF3-44BC-A284-6778B868C857}"/>
    <cellStyle name="SAPBEXheaderText 6 20" xfId="1243" xr:uid="{6B87002D-5CA0-4A3C-A305-D3C5A3C3071E}"/>
    <cellStyle name="SAPBEXheaderText 6 21" xfId="2044" xr:uid="{D81A1457-B53F-45F2-A169-22F3446A69F7}"/>
    <cellStyle name="SAPBEXheaderText 6 22" xfId="1992" xr:uid="{7D0E78EC-4F48-4029-975A-580FF07567FA}"/>
    <cellStyle name="SAPBEXheaderText 6 23" xfId="1779" xr:uid="{AB82177A-3B6C-4258-A36A-04BAE274D78C}"/>
    <cellStyle name="SAPBEXheaderText 6 24" xfId="1694" xr:uid="{742253A8-CAC0-4564-8BD9-D35F84638FCA}"/>
    <cellStyle name="SAPBEXheaderText 6 25" xfId="1617" xr:uid="{3481D389-30A7-4657-90FC-6B15A8D616EC}"/>
    <cellStyle name="SAPBEXheaderText 6 26" xfId="2126" xr:uid="{AFBBC7F2-DD54-41FA-8E11-79BB85622DC1}"/>
    <cellStyle name="SAPBEXheaderText 6 27" xfId="2001" xr:uid="{B982AC9E-9261-459D-86B5-E35F26676F36}"/>
    <cellStyle name="SAPBEXheaderText 6 28" xfId="2277" xr:uid="{AF234DFD-A7FF-4CF6-8943-A08E4297E3D1}"/>
    <cellStyle name="SAPBEXheaderText 6 29" xfId="1749" xr:uid="{1238FF25-6088-49DF-8EC6-BD9B2964C944}"/>
    <cellStyle name="SAPBEXheaderText 6 3" xfId="299" xr:uid="{27F9466E-6A9E-432F-A2C7-F3E9A4C245EA}"/>
    <cellStyle name="SAPBEXheaderText 6 30" xfId="1614" xr:uid="{9C47E74F-6EA8-475D-9E1E-CDDF5F5629EE}"/>
    <cellStyle name="SAPBEXheaderText 6 31" xfId="2344" xr:uid="{19C970BE-8B83-4501-9EF3-194BF1080AAF}"/>
    <cellStyle name="SAPBEXheaderText 6 32" xfId="2265" xr:uid="{30862F69-1DD1-4950-855F-BD63D262E5B1}"/>
    <cellStyle name="SAPBEXheaderText 6 33" xfId="2338" xr:uid="{A3213D44-5E39-4D87-A94D-7DF4BF48D58D}"/>
    <cellStyle name="SAPBEXheaderText 6 34" xfId="2453" xr:uid="{07EF6A0D-D0FF-4AE2-A269-9439518FAE23}"/>
    <cellStyle name="SAPBEXheaderText 6 35" xfId="1752" xr:uid="{816D5023-FA64-4147-BEEC-93349091DE32}"/>
    <cellStyle name="SAPBEXheaderText 6 36" xfId="2339" xr:uid="{5D5127C8-A308-4B2A-B535-9EB774C670A1}"/>
    <cellStyle name="SAPBEXheaderText 6 37" xfId="2488" xr:uid="{0700B2D2-B72A-4F3C-A903-8F3177062EE0}"/>
    <cellStyle name="SAPBEXheaderText 6 38" xfId="1828" xr:uid="{AF32377C-67C0-4FE9-B39C-DDD00B976E21}"/>
    <cellStyle name="SAPBEXheaderText 6 39" xfId="2143" xr:uid="{AC225184-7118-4AB7-B3BB-9E1460BB70FA}"/>
    <cellStyle name="SAPBEXheaderText 6 4" xfId="348" xr:uid="{39BCD35A-A4A6-4DF1-A331-68247F5B3C05}"/>
    <cellStyle name="SAPBEXheaderText 6 5" xfId="417" xr:uid="{5ADC8FB8-E60D-4018-92FA-796FC17B1B3D}"/>
    <cellStyle name="SAPBEXheaderText 6 6" xfId="466" xr:uid="{B68D68CA-097D-4E86-8F50-984E0E1B2E87}"/>
    <cellStyle name="SAPBEXheaderText 6 7" xfId="515" xr:uid="{9530713A-C0A6-4C80-BB6E-BEB242B068C5}"/>
    <cellStyle name="SAPBEXheaderText 6 8" xfId="565" xr:uid="{3FEE23BB-FB45-4A84-8A78-FF8A2AD1C4D5}"/>
    <cellStyle name="SAPBEXheaderText 6 9" xfId="612" xr:uid="{A99A948A-B407-4D85-B703-DFEB8399C349}"/>
    <cellStyle name="SAPBEXheaderText 60" xfId="1006" xr:uid="{26EC7CE4-041D-4AA3-A42C-31517911875C}"/>
    <cellStyle name="SAPBEXheaderText 61" xfId="1003" xr:uid="{635E786B-1557-4F46-AF23-CA347F543065}"/>
    <cellStyle name="SAPBEXheaderText 62" xfId="984" xr:uid="{4D466E2F-5FBE-41CD-8122-5D76E793A2AF}"/>
    <cellStyle name="SAPBEXheaderText 63" xfId="976" xr:uid="{2EDF1BFC-1442-47A1-BE1F-50EFA302C0AB}"/>
    <cellStyle name="SAPBEXheaderText 64" xfId="1124" xr:uid="{7C5AB49F-493C-465E-9425-D69AC9649B6D}"/>
    <cellStyle name="SAPBEXheaderText 65" xfId="1291" xr:uid="{87D7813C-46FD-49BE-8B04-670E20C91EBB}"/>
    <cellStyle name="SAPBEXheaderText 66" xfId="1472" xr:uid="{5213ADC0-4FB5-445E-A4C5-CFD4B66CBE95}"/>
    <cellStyle name="SAPBEXheaderText 67" xfId="1429" xr:uid="{F517B079-5612-4B0A-B6BC-471C5D205FCE}"/>
    <cellStyle name="SAPBEXheaderText 68" xfId="1138" xr:uid="{6A39E7B6-1DBD-44A8-AA30-8E8160167F42}"/>
    <cellStyle name="SAPBEXheaderText 69" xfId="1358" xr:uid="{AB1BD06E-3432-4353-8DB1-0527AECDD804}"/>
    <cellStyle name="SAPBEXheaderText 7" xfId="147" xr:uid="{33D6B6AD-7AB5-4FC8-89AC-E7E26F775BE9}"/>
    <cellStyle name="SAPBEXheaderText 7 10" xfId="752" xr:uid="{EF9C03B0-BA71-42C0-92DB-12AC6EB11E4D}"/>
    <cellStyle name="SAPBEXheaderText 7 11" xfId="795" xr:uid="{4BF0E260-BD38-4A6D-8B2D-1382AC6ACE6E}"/>
    <cellStyle name="SAPBEXheaderText 7 12" xfId="1158" xr:uid="{1828A29B-EE90-4350-AFEC-D0ABF0CF94D9}"/>
    <cellStyle name="SAPBEXheaderText 7 13" xfId="1361" xr:uid="{93D0075E-7010-4771-B7BA-83F271AF8EC1}"/>
    <cellStyle name="SAPBEXheaderText 7 14" xfId="1289" xr:uid="{3E26E838-8771-4BB0-B11C-768ECE6462B0}"/>
    <cellStyle name="SAPBEXheaderText 7 15" xfId="1116" xr:uid="{77126418-09A7-4DEF-8409-A206DA0198D7}"/>
    <cellStyle name="SAPBEXheaderText 7 16" xfId="1120" xr:uid="{3E98292C-9AA9-4E35-B0D4-71078E0BCFFA}"/>
    <cellStyle name="SAPBEXheaderText 7 17" xfId="1313" xr:uid="{E5DEC612-9A48-44D4-9965-8473C401FCAF}"/>
    <cellStyle name="SAPBEXheaderText 7 18" xfId="1381" xr:uid="{D2A1B1A1-55F5-438E-99F7-C24A36D98058}"/>
    <cellStyle name="SAPBEXheaderText 7 19" xfId="1249" xr:uid="{37A8D6B3-2D69-4951-9E5C-45E2F18E2CDF}"/>
    <cellStyle name="SAPBEXheaderText 7 2" xfId="415" xr:uid="{BC3AF9CF-2BE9-4CE6-B415-D77B4B2CB189}"/>
    <cellStyle name="SAPBEXheaderText 7 20" xfId="1131" xr:uid="{252C7874-4C36-40DA-AEDB-73CADA31BE4A}"/>
    <cellStyle name="SAPBEXheaderText 7 21" xfId="2114" xr:uid="{8AF6676B-DF0D-4EC8-8820-049AD7D1D3C9}"/>
    <cellStyle name="SAPBEXheaderText 7 22" xfId="2100" xr:uid="{758CC1F7-E25F-407D-BA8C-57843B9E5367}"/>
    <cellStyle name="SAPBEXheaderText 7 23" xfId="1705" xr:uid="{8A52710B-ECE5-4636-9347-13CDFF368C78}"/>
    <cellStyle name="SAPBEXheaderText 7 24" xfId="2005" xr:uid="{61C1F49B-CD28-4573-ABA9-C5F02DD125B4}"/>
    <cellStyle name="SAPBEXheaderText 7 25" xfId="2059" xr:uid="{E3D2932E-9D24-474E-89D8-1185103DE57D}"/>
    <cellStyle name="SAPBEXheaderText 7 26" xfId="2130" xr:uid="{1411EB59-E885-40C5-8B83-6FE93C040084}"/>
    <cellStyle name="SAPBEXheaderText 7 27" xfId="2216" xr:uid="{53ECEDBE-F249-4514-9635-96FBE4EC03DF}"/>
    <cellStyle name="SAPBEXheaderText 7 28" xfId="2350" xr:uid="{754281B3-6F3E-43F7-B6DA-9EA649AE816E}"/>
    <cellStyle name="SAPBEXheaderText 7 29" xfId="2378" xr:uid="{5C5AD0FC-F97C-4888-9D4C-9E080E4E78B0}"/>
    <cellStyle name="SAPBEXheaderText 7 3" xfId="433" xr:uid="{7C7643F9-A352-4E39-9E80-9710D38ACD3E}"/>
    <cellStyle name="SAPBEXheaderText 7 30" xfId="2401" xr:uid="{76EE47BE-06AF-4048-85A4-23D6625F68EF}"/>
    <cellStyle name="SAPBEXheaderText 7 31" xfId="2465" xr:uid="{962964D0-692B-4302-A673-ABAC28EA28A5}"/>
    <cellStyle name="SAPBEXheaderText 7 32" xfId="2400" xr:uid="{3410331D-935F-4066-BD4C-E4D24C61C825}"/>
    <cellStyle name="SAPBEXheaderText 7 33" xfId="2084" xr:uid="{BA6D3ABE-258A-43C6-9D51-C58D2AA55B5B}"/>
    <cellStyle name="SAPBEXheaderText 7 34" xfId="2499" xr:uid="{AB4AFB33-CDE0-4430-AFCC-88B39A9B3014}"/>
    <cellStyle name="SAPBEXheaderText 7 35" xfId="2518" xr:uid="{47B78DA1-83F6-46ED-89B3-FD61E7E5CD16}"/>
    <cellStyle name="SAPBEXheaderText 7 36" xfId="2535" xr:uid="{ED7DA840-E7FD-473E-B5CE-5B84D88FAEDB}"/>
    <cellStyle name="SAPBEXheaderText 7 37" xfId="2551" xr:uid="{7CC01A47-8CAF-42B7-B69F-AFA5AED68AAC}"/>
    <cellStyle name="SAPBEXheaderText 7 38" xfId="2563" xr:uid="{6013F5F8-8210-48B4-8721-CE0B7338B944}"/>
    <cellStyle name="SAPBEXheaderText 7 39" xfId="2573" xr:uid="{9018027E-D341-447E-A8F2-D02758F7BD91}"/>
    <cellStyle name="SAPBEXheaderText 7 4" xfId="482" xr:uid="{2271DEB2-71E4-4DB2-A307-851994EF1F34}"/>
    <cellStyle name="SAPBEXheaderText 7 5" xfId="532" xr:uid="{BCE850ED-A3EE-4048-85FF-FD2254B6B4E5}"/>
    <cellStyle name="SAPBEXheaderText 7 6" xfId="581" xr:uid="{ECA88051-D9F6-457C-AABF-66034FB140F2}"/>
    <cellStyle name="SAPBEXheaderText 7 7" xfId="629" xr:uid="{EE409422-5D0A-4757-B3F1-9A35B178A6F0}"/>
    <cellStyle name="SAPBEXheaderText 7 8" xfId="675" xr:uid="{3AC44499-AC05-4F99-AC0E-30DF99083919}"/>
    <cellStyle name="SAPBEXheaderText 7 9" xfId="714" xr:uid="{EF652FCD-307C-4FA9-A682-CBF951C7968E}"/>
    <cellStyle name="SAPBEXheaderText 70" xfId="1399" xr:uid="{C362E21D-21D1-4F09-AD0D-894813C09DB0}"/>
    <cellStyle name="SAPBEXheaderText 71" xfId="1198" xr:uid="{B076FA26-A946-49B2-AB79-BF14E4015563}"/>
    <cellStyle name="SAPBEXheaderText 72" xfId="1428" xr:uid="{25EEA258-7A1B-4D06-B2CE-6D60A9032B65}"/>
    <cellStyle name="SAPBEXheaderText 73" xfId="1582" xr:uid="{357DF413-4F1D-41A0-986A-CE496909DC3E}"/>
    <cellStyle name="SAPBEXheaderText 74" xfId="1584" xr:uid="{1CDB00EE-5181-4A98-8E4A-0B8A18ABC879}"/>
    <cellStyle name="SAPBEXheaderText 75" xfId="1586" xr:uid="{8E7820A8-5B8D-4528-8C64-0DA11F85EDBF}"/>
    <cellStyle name="SAPBEXheaderText 76" xfId="1601" xr:uid="{DE0CF6CF-D915-4433-B3D4-836CE71BDAD1}"/>
    <cellStyle name="SAPBEXheaderText 77" xfId="1757" xr:uid="{6C310C72-1F14-4E53-B747-86D22FC9A8B7}"/>
    <cellStyle name="SAPBEXheaderText 78" xfId="1641" xr:uid="{7F087F1D-D37A-4FBF-956A-0E5EB57070A1}"/>
    <cellStyle name="SAPBEXheaderText 79" xfId="2127" xr:uid="{73348B0B-EABD-487D-80BC-046D2CBB7F56}"/>
    <cellStyle name="SAPBEXheaderText 8" xfId="228" xr:uid="{50596D1D-39F5-4DA9-BCA6-8DA1E62EFC5C}"/>
    <cellStyle name="SAPBEXheaderText 8 10" xfId="754" xr:uid="{BA5FAE6A-F56C-4C41-A547-6554D6F64230}"/>
    <cellStyle name="SAPBEXheaderText 8 11" xfId="797" xr:uid="{BE3CC70C-8C8B-44E2-8519-9B461FAB2080}"/>
    <cellStyle name="SAPBEXheaderText 8 12" xfId="1160" xr:uid="{7FF37FC4-9CF8-43D8-A92A-6ECC8FBD121C}"/>
    <cellStyle name="SAPBEXheaderText 8 13" xfId="1319" xr:uid="{E7DC47C3-9359-4EEE-901D-678F9DBCA7BB}"/>
    <cellStyle name="SAPBEXheaderText 8 14" xfId="1465" xr:uid="{FE65E29B-A774-4665-8626-6FF84D5C4545}"/>
    <cellStyle name="SAPBEXheaderText 8 15" xfId="1201" xr:uid="{FD17904F-482E-4174-B9A2-5BFBF3ED3BCC}"/>
    <cellStyle name="SAPBEXheaderText 8 16" xfId="1270" xr:uid="{3C9CD820-3248-4C96-BC11-A0D9E1014261}"/>
    <cellStyle name="SAPBEXheaderText 8 17" xfId="1296" xr:uid="{46929280-A287-4C0B-A4FD-BBE4A9C97446}"/>
    <cellStyle name="SAPBEXheaderText 8 18" xfId="1430" xr:uid="{40BCA8DD-9513-453B-9CF5-B240C70443AC}"/>
    <cellStyle name="SAPBEXheaderText 8 19" xfId="1259" xr:uid="{709791C4-45D8-46F4-BDBA-BCC04EE4ADB1}"/>
    <cellStyle name="SAPBEXheaderText 8 2" xfId="380" xr:uid="{C95A14D7-6F70-46F5-835B-02C975D85DCD}"/>
    <cellStyle name="SAPBEXheaderText 8 20" xfId="1239" xr:uid="{6A83EB5E-2B48-4CA5-8DA6-B00320C5824C}"/>
    <cellStyle name="SAPBEXheaderText 8 21" xfId="1666" xr:uid="{F3CBFD40-3BC7-4968-9EBB-F61AFDBD630D}"/>
    <cellStyle name="SAPBEXheaderText 8 22" xfId="1769" xr:uid="{377769D2-EDAF-4165-B8C7-0C5056ADE788}"/>
    <cellStyle name="SAPBEXheaderText 8 23" xfId="1708" xr:uid="{C7CC5989-92C2-4673-979D-020E38BC9D2F}"/>
    <cellStyle name="SAPBEXheaderText 8 24" xfId="1798" xr:uid="{E5F8F473-2CD9-4E39-8E19-7200D27FE0C8}"/>
    <cellStyle name="SAPBEXheaderText 8 25" xfId="2260" xr:uid="{E58C5D2A-01F5-4B80-A203-E6F589D24F15}"/>
    <cellStyle name="SAPBEXheaderText 8 26" xfId="1657" xr:uid="{7F99EFD8-F445-4B4A-AB97-F710EF943818}"/>
    <cellStyle name="SAPBEXheaderText 8 27" xfId="1808" xr:uid="{B6E6FEDE-34B9-429F-A357-340F7A61F6FC}"/>
    <cellStyle name="SAPBEXheaderText 8 28" xfId="1854" xr:uid="{CBA3D03E-EC34-4D93-A21A-E260C8F160CC}"/>
    <cellStyle name="SAPBEXheaderText 8 29" xfId="1770" xr:uid="{38CDCD31-1B01-4AB8-B543-65F47972347F}"/>
    <cellStyle name="SAPBEXheaderText 8 3" xfId="435" xr:uid="{E11BA987-0D31-4074-93E6-177225487D43}"/>
    <cellStyle name="SAPBEXheaderText 8 30" xfId="2166" xr:uid="{2452FAF3-E8A1-4CDB-8150-92BD19502276}"/>
    <cellStyle name="SAPBEXheaderText 8 31" xfId="1672" xr:uid="{029DAAEE-23B7-4D56-A947-E8EDA89D3239}"/>
    <cellStyle name="SAPBEXheaderText 8 32" xfId="1710" xr:uid="{5CD90FD5-42A3-4E8C-866E-B99D410220C8}"/>
    <cellStyle name="SAPBEXheaderText 8 33" xfId="1960" xr:uid="{81DAC3C6-BBB6-45A8-8073-DA0E8E8A4EF5}"/>
    <cellStyle name="SAPBEXheaderText 8 34" xfId="1888" xr:uid="{0E5623D6-B9BA-45D3-BECC-4091E4D21BF8}"/>
    <cellStyle name="SAPBEXheaderText 8 35" xfId="2451" xr:uid="{98201009-186E-41DE-ACB3-C1068D74FC55}"/>
    <cellStyle name="SAPBEXheaderText 8 36" xfId="2253" xr:uid="{2AD81684-7CF8-4595-8083-F5032B37A754}"/>
    <cellStyle name="SAPBEXheaderText 8 37" xfId="1594" xr:uid="{EC3EA0FE-5125-459E-A148-35A6E037466F}"/>
    <cellStyle name="SAPBEXheaderText 8 38" xfId="2361" xr:uid="{0A8C1178-F1F9-41C8-8962-AAC1EC6222F3}"/>
    <cellStyle name="SAPBEXheaderText 8 39" xfId="1744" xr:uid="{4C699FE0-7FFC-4455-91DF-5172B55F94FC}"/>
    <cellStyle name="SAPBEXheaderText 8 4" xfId="484" xr:uid="{AC0410C9-80A5-4115-96A9-C1E81D061E65}"/>
    <cellStyle name="SAPBEXheaderText 8 5" xfId="534" xr:uid="{1C2C3AF7-A47B-4721-A5D2-5A6170B1E30A}"/>
    <cellStyle name="SAPBEXheaderText 8 6" xfId="583" xr:uid="{413D0C67-32D3-45C2-A8AD-B458612829F3}"/>
    <cellStyle name="SAPBEXheaderText 8 7" xfId="631" xr:uid="{63887E4A-ADF6-46F0-9DF2-53D5D757951E}"/>
    <cellStyle name="SAPBEXheaderText 8 8" xfId="677" xr:uid="{8A4CCFAF-64AD-4D9E-923C-92277A7074C4}"/>
    <cellStyle name="SAPBEXheaderText 8 9" xfId="716" xr:uid="{F66569A2-A25B-4A9C-841F-5B5DCBC6FA91}"/>
    <cellStyle name="SAPBEXheaderText 80" xfId="1642" xr:uid="{4BDD5A9E-8A7C-4668-AB52-4148EDC1B097}"/>
    <cellStyle name="SAPBEXheaderText 81" xfId="2284" xr:uid="{3EF7369A-BC6E-410C-8A47-9D518360C145}"/>
    <cellStyle name="SAPBEXheaderText 82" xfId="1980" xr:uid="{3C9FAC7E-D122-4B29-866E-6C28807B30AB}"/>
    <cellStyle name="SAPBEXheaderText 83" xfId="1664" xr:uid="{BA48EF41-A0FB-49F0-8041-3AE2C8F423DC}"/>
    <cellStyle name="SAPBEXheaderText 84" xfId="2177" xr:uid="{D17516D6-148E-4A1C-B10A-A80662C58361}"/>
    <cellStyle name="SAPBEXheaderText 85" xfId="1778" xr:uid="{42D487B4-1A18-46B4-AF42-AD070CA613F7}"/>
    <cellStyle name="SAPBEXheaderText 86" xfId="1723" xr:uid="{B02B5ABA-99A5-492A-864A-1B042729BD7A}"/>
    <cellStyle name="SAPBEXheaderText 87" xfId="1796" xr:uid="{A13E6C42-9048-42FE-89BD-C8836F8CA767}"/>
    <cellStyle name="SAPBEXheaderText 88" xfId="1633" xr:uid="{9306894A-6640-40C1-BE40-A26D503AE0EF}"/>
    <cellStyle name="SAPBEXheaderText 89" xfId="2112" xr:uid="{FF1CE2AA-3005-4F4E-92D8-5E3E7A7D69C7}"/>
    <cellStyle name="SAPBEXheaderText 9" xfId="263" xr:uid="{76EC5DFC-E7D9-4E83-9953-471EC728F7DB}"/>
    <cellStyle name="SAPBEXheaderText 9 10" xfId="765" xr:uid="{FFD8DEF9-D86F-4F17-975D-24EDF61D7BB3}"/>
    <cellStyle name="SAPBEXheaderText 9 11" xfId="808" xr:uid="{A0129705-72EA-4BE4-8A8A-664DFCC305DC}"/>
    <cellStyle name="SAPBEXheaderText 9 12" xfId="1172" xr:uid="{AA9923B2-A4A2-47A3-BF89-364789871D59}"/>
    <cellStyle name="SAPBEXheaderText 9 13" xfId="1292" xr:uid="{9F1C9757-7DB7-4B45-8C23-BDD8BC974431}"/>
    <cellStyle name="SAPBEXheaderText 9 14" xfId="1271" xr:uid="{31956EEB-600E-4DA3-BA17-8A9AE7715A1E}"/>
    <cellStyle name="SAPBEXheaderText 9 15" xfId="1415" xr:uid="{4CD94ED4-497C-4E93-ABDC-9B83AB1A2921}"/>
    <cellStyle name="SAPBEXheaderText 9 16" xfId="1135" xr:uid="{0D9D64BE-2754-4B9D-A491-951A1619A6BF}"/>
    <cellStyle name="SAPBEXheaderText 9 17" xfId="1215" xr:uid="{BFFFF825-D49A-458A-B481-DFF5AAB6DA06}"/>
    <cellStyle name="SAPBEXheaderText 9 18" xfId="1486" xr:uid="{8426CF27-2A97-464B-BDE7-759AEE6B6AA3}"/>
    <cellStyle name="SAPBEXheaderText 9 19" xfId="1514" xr:uid="{304CA7D7-A865-4348-9399-9FB3B454CD8E}"/>
    <cellStyle name="SAPBEXheaderText 9 2" xfId="382" xr:uid="{736881EC-C1E7-4968-A990-FC2F9439BDE2}"/>
    <cellStyle name="SAPBEXheaderText 9 20" xfId="1545" xr:uid="{58B28028-88DD-486C-B484-87CBF1BC8D08}"/>
    <cellStyle name="SAPBEXheaderText 9 21" xfId="1785" xr:uid="{7F6602BA-871E-4686-8B73-E4C73DEA04B2}"/>
    <cellStyle name="SAPBEXheaderText 9 22" xfId="1720" xr:uid="{A33F3741-3358-42A2-90BC-1E3C8AB9A69F}"/>
    <cellStyle name="SAPBEXheaderText 9 23" xfId="2144" xr:uid="{F35DA593-2CF3-4446-9DA0-A7F11C2EC0ED}"/>
    <cellStyle name="SAPBEXheaderText 9 24" xfId="1766" xr:uid="{938F4F33-4EA2-438B-A53B-C039BF6EDDDE}"/>
    <cellStyle name="SAPBEXheaderText 9 25" xfId="1948" xr:uid="{F5E291D7-53A3-4616-94A5-BF72A1F2CBD8}"/>
    <cellStyle name="SAPBEXheaderText 9 26" xfId="1973" xr:uid="{ABEA9A2B-49B0-4FF6-B72D-11C3061EE2F6}"/>
    <cellStyle name="SAPBEXheaderText 9 27" xfId="1908" xr:uid="{AF4D3E0E-988E-44E4-994F-9467A5BBAF2A}"/>
    <cellStyle name="SAPBEXheaderText 9 28" xfId="2186" xr:uid="{08B22F44-3E2A-4FF0-9875-CFE660587F14}"/>
    <cellStyle name="SAPBEXheaderText 9 29" xfId="2036" xr:uid="{348BFBA0-E4E6-4764-9B4D-17863EAB1CCB}"/>
    <cellStyle name="SAPBEXheaderText 9 3" xfId="447" xr:uid="{AB066436-72E5-4770-A66E-514A54DC3005}"/>
    <cellStyle name="SAPBEXheaderText 9 30" xfId="1943" xr:uid="{B367055E-0938-4E29-9B0F-41A6F598375C}"/>
    <cellStyle name="SAPBEXheaderText 9 31" xfId="2484" xr:uid="{9FB9B470-EB31-4986-8EA2-B50F6B6E5D03}"/>
    <cellStyle name="SAPBEXheaderText 9 32" xfId="2145" xr:uid="{52BAB88D-E79C-4570-8E1D-62953AA569AF}"/>
    <cellStyle name="SAPBEXheaderText 9 33" xfId="2115" xr:uid="{93D46B9A-57BD-4DF6-B3C5-9015C7247151}"/>
    <cellStyle name="SAPBEXheaderText 9 34" xfId="2327" xr:uid="{A1D4C791-76CB-464A-9454-ED93FA5E662A}"/>
    <cellStyle name="SAPBEXheaderText 9 35" xfId="2236" xr:uid="{160F234C-F515-4DB3-ABDF-A5FBE8E3A8B6}"/>
    <cellStyle name="SAPBEXheaderText 9 36" xfId="2439" xr:uid="{D9646655-356F-4CC3-BAF2-000E5A2C646B}"/>
    <cellStyle name="SAPBEXheaderText 9 37" xfId="2507" xr:uid="{49F20400-C438-4F57-ACD7-11E4D7CB839B}"/>
    <cellStyle name="SAPBEXheaderText 9 38" xfId="2525" xr:uid="{E7298EA2-C451-4294-B9DA-3FBBBC45A568}"/>
    <cellStyle name="SAPBEXheaderText 9 39" xfId="2542" xr:uid="{50FA9586-AB6A-4EFF-9E19-EFD606C49C62}"/>
    <cellStyle name="SAPBEXheaderText 9 4" xfId="496" xr:uid="{DFEFCACA-FA11-4E6D-87A0-D291BF4D1444}"/>
    <cellStyle name="SAPBEXheaderText 9 5" xfId="546" xr:uid="{504F350D-1D32-4DD6-B823-F251FD65D646}"/>
    <cellStyle name="SAPBEXheaderText 9 6" xfId="595" xr:uid="{4D038088-9299-4E84-9BDE-A141BBC64976}"/>
    <cellStyle name="SAPBEXheaderText 9 7" xfId="643" xr:uid="{ACD4C679-5AC5-4FA0-8822-3C58BAFE1884}"/>
    <cellStyle name="SAPBEXheaderText 9 8" xfId="689" xr:uid="{D48FE2C8-5945-4FC0-A790-4E585A5CA086}"/>
    <cellStyle name="SAPBEXheaderText 9 9" xfId="727" xr:uid="{8A967EC6-1347-4F22-86A5-050560C1D72C}"/>
    <cellStyle name="SAPBEXheaderText 90" xfId="1881" xr:uid="{C3E74D29-5ED7-4F07-A1E8-A0747ED45B86}"/>
    <cellStyle name="SAPBEXheaderText 91" xfId="1978" xr:uid="{86301F33-DCCE-499B-8857-EF5369566CDB}"/>
    <cellStyle name="SAPBEXheaderText 92" xfId="2395" xr:uid="{58252148-D57B-42B9-B70B-91E2FADC68AB}"/>
    <cellStyle name="SAPBEXheaderText 93" xfId="2359" xr:uid="{FAA69ED5-70D8-4236-871A-B460B5700F73}"/>
    <cellStyle name="SAPBEXheaderText 94" xfId="2362" xr:uid="{16934D9E-6109-47FC-B1B9-A6D3EF26DCBC}"/>
    <cellStyle name="SAPBEXheaderText 95" xfId="1765" xr:uid="{B8A7B8DA-5D0A-49C7-921D-7A47985B6FB0}"/>
    <cellStyle name="SAPBEXheaderText 96" xfId="2301" xr:uid="{2D59EB0A-389D-4369-8319-C0D91398B214}"/>
    <cellStyle name="SAPBEXheaderText 97" xfId="2427" xr:uid="{81F1F969-7DE4-45A7-8DF8-2B9D8E4E2795}"/>
    <cellStyle name="SAPBEXheaderText 98" xfId="2853" xr:uid="{2320AA12-A024-4D19-BA2D-4B15AF080335}"/>
    <cellStyle name="SAPBEXHLevel0" xfId="83" xr:uid="{3F3BBFF1-A651-455D-ABA1-20808C9676E9}"/>
    <cellStyle name="SAPBEXHLevel0 10" xfId="1029" xr:uid="{CF000C03-0BEF-4845-AD34-B95A3A54AD35}"/>
    <cellStyle name="SAPBEXHLevel0 11" xfId="1077" xr:uid="{CC057ACD-B078-4B72-989D-BCEA140551E5}"/>
    <cellStyle name="SAPBEXHLevel0 12" xfId="1052" xr:uid="{CE547412-8C1D-46B3-B602-E365394524A9}"/>
    <cellStyle name="SAPBEXHLevel0 13" xfId="1107" xr:uid="{9B527DC3-D9B3-469F-A0C8-F6DBA4280F75}"/>
    <cellStyle name="SAPBEXHLevel0 14" xfId="2854" xr:uid="{E4A5E5C5-BCEE-4AFF-BE32-7FD6B261F737}"/>
    <cellStyle name="SAPBEXHLevel0 2" xfId="178" xr:uid="{9E6E6088-5704-4CFD-8DEF-90A3E8AA6F2C}"/>
    <cellStyle name="SAPBEXHLevel0 2 10" xfId="666" xr:uid="{11BDA13D-321B-43F5-8570-D4DF4424D55E}"/>
    <cellStyle name="SAPBEXHLevel0 2 11" xfId="782" xr:uid="{A42EBD38-5976-482C-A008-86BBF82A1FD7}"/>
    <cellStyle name="SAPBEXHLevel0 2 12" xfId="834" xr:uid="{B422CE31-3B3C-4472-BEC7-DC8A7556E71C}"/>
    <cellStyle name="SAPBEXHLevel0 2 12 2" xfId="1145" xr:uid="{97674EB0-6D10-4A39-B33B-63EFD35E2509}"/>
    <cellStyle name="SAPBEXHLevel0 2 12 3" xfId="2601" xr:uid="{18DF22EF-475A-477F-8405-9B85055E55F6}"/>
    <cellStyle name="SAPBEXHLevel0 2 12 4" xfId="2594" xr:uid="{313E4A77-0976-47EE-8055-11762FB6E53A}"/>
    <cellStyle name="SAPBEXHLevel0 2 12 5" xfId="2715" xr:uid="{C94DAEC1-49D5-4F9F-B5EB-9F6205313821}"/>
    <cellStyle name="SAPBEXHLevel0 2 13" xfId="854" xr:uid="{D7BD4BDC-593B-43CA-9B95-501D5581391F}"/>
    <cellStyle name="SAPBEXHLevel0 2 13 2" xfId="1433" xr:uid="{86076336-CA81-454A-AE03-12D3E492ABF9}"/>
    <cellStyle name="SAPBEXHLevel0 2 13 3" xfId="2645" xr:uid="{E49644BD-7812-4ED0-AD49-22C3DDE07F77}"/>
    <cellStyle name="SAPBEXHLevel0 2 13 4" xfId="2670" xr:uid="{36921EC9-F751-4485-A5DF-489ED15F998F}"/>
    <cellStyle name="SAPBEXHLevel0 2 13 5" xfId="2679" xr:uid="{A22AADFE-18D8-4020-B06C-6A35EC74ACD0}"/>
    <cellStyle name="SAPBEXHLevel0 2 14" xfId="876" xr:uid="{F04DC7C1-9DB0-417A-8A24-824D36654F08}"/>
    <cellStyle name="SAPBEXHLevel0 2 14 2" xfId="1194" xr:uid="{1EE0DA63-4EA5-4B4F-AB82-302B34DF3FDA}"/>
    <cellStyle name="SAPBEXHLevel0 2 14 3" xfId="2613" xr:uid="{84D46FFC-C18C-48B6-ADAC-E316B39794F9}"/>
    <cellStyle name="SAPBEXHLevel0 2 14 4" xfId="2727" xr:uid="{758A31FF-D547-4A87-AED8-28326DC9D607}"/>
    <cellStyle name="SAPBEXHLevel0 2 14 5" xfId="2741" xr:uid="{9460D943-F5F7-458D-9139-53C2B9137A17}"/>
    <cellStyle name="SAPBEXHLevel0 2 15" xfId="909" xr:uid="{AF61F09E-FF84-4A32-AB45-96C3BD73AD85}"/>
    <cellStyle name="SAPBEXHLevel0 2 15 2" xfId="1312" xr:uid="{9BBD620D-6EA7-423F-96FE-35E5C1FFE843}"/>
    <cellStyle name="SAPBEXHLevel0 2 15 3" xfId="2628" xr:uid="{EF82C9E6-D273-41DA-AB87-443C81351E9F}"/>
    <cellStyle name="SAPBEXHLevel0 2 15 4" xfId="2722" xr:uid="{6DB80D5E-031E-43DB-B157-554CFC230343}"/>
    <cellStyle name="SAPBEXHLevel0 2 15 5" xfId="1110" xr:uid="{FE1E2BA1-5909-4712-B617-8B9494BD4C17}"/>
    <cellStyle name="SAPBEXHLevel0 2 16" xfId="1037" xr:uid="{CB5B5C56-1AA8-4AEE-9309-A99EB1308538}"/>
    <cellStyle name="SAPBEXHLevel0 2 16 2" xfId="1210" xr:uid="{BE6E4CD5-977D-4015-9AC2-85DABB819712}"/>
    <cellStyle name="SAPBEXHLevel0 2 16 3" xfId="2615" xr:uid="{9EF5FD58-3601-4130-96DD-C5363448ADDB}"/>
    <cellStyle name="SAPBEXHLevel0 2 16 4" xfId="1102" xr:uid="{F9BD19FD-059B-4945-8A94-574731688ACE}"/>
    <cellStyle name="SAPBEXHLevel0 2 16 5" xfId="2630" xr:uid="{A6734002-A93A-4C7B-A63C-E8B25CE05949}"/>
    <cellStyle name="SAPBEXHLevel0 2 17" xfId="1209" xr:uid="{FC9B3698-0347-4322-8E58-AA5BF98ABB9A}"/>
    <cellStyle name="SAPBEXHLevel0 2 18" xfId="1315" xr:uid="{C5994822-1CFB-418C-B54A-12E16B8E0982}"/>
    <cellStyle name="SAPBEXHLevel0 2 19" xfId="1495" xr:uid="{9A822B67-C69D-48CD-A4FB-556659911EA6}"/>
    <cellStyle name="SAPBEXHLevel0 2 2" xfId="113" xr:uid="{7D912F66-BB3C-4FB4-A1DD-50A524BEA4A0}"/>
    <cellStyle name="SAPBEXHLevel0 2 2 10" xfId="2743" xr:uid="{955BB999-6803-4AA9-8AE9-5964809FE071}"/>
    <cellStyle name="SAPBEXHLevel0 2 2 2" xfId="416" xr:uid="{F7E163B5-C8C8-4A5A-8F29-88D447666419}"/>
    <cellStyle name="SAPBEXHLevel0 2 2 3" xfId="848" xr:uid="{5A9E554E-E81C-42F0-9FC7-66C5CEC8EC1B}"/>
    <cellStyle name="SAPBEXHLevel0 2 2 4" xfId="866" xr:uid="{D0995678-AA70-47A2-A72F-EE4C0E828A02}"/>
    <cellStyle name="SAPBEXHLevel0 2 2 5" xfId="887" xr:uid="{B0F37A6C-4587-44BA-85B3-D7464510CA77}"/>
    <cellStyle name="SAPBEXHLevel0 2 2 6" xfId="924" xr:uid="{72645C32-C336-475F-BCF2-D8C582717758}"/>
    <cellStyle name="SAPBEXHLevel0 2 2 7" xfId="1065" xr:uid="{C3BB26C5-FDE1-4C6A-9026-5B29FAE93F9A}"/>
    <cellStyle name="SAPBEXHLevel0 2 2 8" xfId="1090" xr:uid="{71D9FD3B-C107-4DE6-B0E3-52CBE6354963}"/>
    <cellStyle name="SAPBEXHLevel0 2 2 9" xfId="2729" xr:uid="{962A696C-9878-4FA9-9989-55FD20F01BE4}"/>
    <cellStyle name="SAPBEXHLevel0 2 20" xfId="1423" xr:uid="{56D7CBEB-11AE-4FE5-B43E-9E942987A549}"/>
    <cellStyle name="SAPBEXHLevel0 2 21" xfId="1699" xr:uid="{214B0463-FA23-4A01-9F01-B5BE4FE2ED6E}"/>
    <cellStyle name="SAPBEXHLevel0 2 22" xfId="1777" xr:uid="{E4D1CE33-B397-4619-9F5F-B967ED8707CE}"/>
    <cellStyle name="SAPBEXHLevel0 2 23" xfId="2032" xr:uid="{39873B5A-A67B-42A6-8A58-265E20806673}"/>
    <cellStyle name="SAPBEXHLevel0 2 24" xfId="2179" xr:uid="{F6F35FFD-323B-401E-BAA8-7473E2739173}"/>
    <cellStyle name="SAPBEXHLevel0 2 25" xfId="1721" xr:uid="{06086144-F206-4E32-A808-F807B2D35048}"/>
    <cellStyle name="SAPBEXHLevel0 2 26" xfId="2182" xr:uid="{732017F4-2E7B-4405-9431-E86EE9EBC033}"/>
    <cellStyle name="SAPBEXHLevel0 2 27" xfId="1638" xr:uid="{506537B2-473A-4EE0-8FAD-CF042B1FCF77}"/>
    <cellStyle name="SAPBEXHLevel0 2 28" xfId="2078" xr:uid="{0DE63E37-216D-49D3-82F4-DA791301E4C9}"/>
    <cellStyle name="SAPBEXHLevel0 2 29" xfId="1680" xr:uid="{51A3C1EB-B597-4429-8FAC-9E6A21213A98}"/>
    <cellStyle name="SAPBEXHLevel0 2 3" xfId="355" xr:uid="{BD81D1BC-D139-4785-8A18-AFE5341F07AD}"/>
    <cellStyle name="SAPBEXHLevel0 2 30" xfId="2341" xr:uid="{567E50CE-2C2E-4F49-AA71-A62182EFE034}"/>
    <cellStyle name="SAPBEXHLevel0 2 31" xfId="2431" xr:uid="{0749E536-5B32-478E-8C6F-658A88E13854}"/>
    <cellStyle name="SAPBEXHLevel0 2 32" xfId="2317" xr:uid="{5C2AEE0F-C6BF-4E33-8D01-0BA918DFE47D}"/>
    <cellStyle name="SAPBEXHLevel0 2 33" xfId="1941" xr:uid="{5E0950C4-02DA-4A29-8536-D8019E8D9207}"/>
    <cellStyle name="SAPBEXHLevel0 2 34" xfId="2335" xr:uid="{1DF60BF7-6804-4985-95F6-BEF45A4375BA}"/>
    <cellStyle name="SAPBEXHLevel0 2 35" xfId="1909" xr:uid="{9C630ED0-C660-4B29-8EE5-93DCD844D1E0}"/>
    <cellStyle name="SAPBEXHLevel0 2 36" xfId="2492" xr:uid="{CEBE0A5B-3A04-48C3-93AA-927FC516D358}"/>
    <cellStyle name="SAPBEXHLevel0 2 37" xfId="2208" xr:uid="{6334DE31-69EB-49A4-92E6-01B207DDEF94}"/>
    <cellStyle name="SAPBEXHLevel0 2 38" xfId="2380" xr:uid="{0B07C942-8800-488E-9C8F-61B5A929DCCE}"/>
    <cellStyle name="SAPBEXHLevel0 2 39" xfId="2198" xr:uid="{3BA72F19-7E59-44E7-ABC5-640275497404}"/>
    <cellStyle name="SAPBEXHLevel0 2 4" xfId="317" xr:uid="{DFBE1ACF-FF88-4742-90B9-9FFD6178C3C8}"/>
    <cellStyle name="SAPBEXHLevel0 2 40" xfId="1053" xr:uid="{65CC3BA5-E5AE-46CC-BB91-E705D0606F56}"/>
    <cellStyle name="SAPBEXHLevel0 2 41" xfId="2655" xr:uid="{0ABB31FF-AC25-4633-8E9B-BD2908D57477}"/>
    <cellStyle name="SAPBEXHLevel0 2 42" xfId="2661" xr:uid="{0844AB33-45DA-448F-A641-F36662A2D0AE}"/>
    <cellStyle name="SAPBEXHLevel0 2 5" xfId="424" xr:uid="{95AB4716-1730-4EA2-8BCB-040DAE8F4F99}"/>
    <cellStyle name="SAPBEXHLevel0 2 6" xfId="472" xr:uid="{7BFF9C2F-A765-4B02-9CA5-317A228C99A5}"/>
    <cellStyle name="SAPBEXHLevel0 2 7" xfId="522" xr:uid="{D67A28FE-F142-46CB-97E2-B130C50AA276}"/>
    <cellStyle name="SAPBEXHLevel0 2 8" xfId="572" xr:uid="{4E8E7506-942F-410D-838A-E6464B7C9ADB}"/>
    <cellStyle name="SAPBEXHLevel0 2 9" xfId="619" xr:uid="{DE03B2C9-B81D-4969-83DB-1BF83E9B9EC6}"/>
    <cellStyle name="SAPBEXHLevel0 3" xfId="146" xr:uid="{CABE59ED-391D-4BB5-BCD3-D29C3A239E92}"/>
    <cellStyle name="SAPBEXHLevel0 3 10" xfId="749" xr:uid="{B30F6A95-15F7-4893-A95F-BC7C2E00EF72}"/>
    <cellStyle name="SAPBEXHLevel0 3 11" xfId="792" xr:uid="{64E22406-8A2F-4402-B63F-0A49F4A7F430}"/>
    <cellStyle name="SAPBEXHLevel0 3 12" xfId="1155" xr:uid="{CCF4CE2D-38DB-4943-BC7A-59584145BB73}"/>
    <cellStyle name="SAPBEXHLevel0 3 13" xfId="1427" xr:uid="{E4801236-AF7D-47A8-ABFB-563E5F936107}"/>
    <cellStyle name="SAPBEXHLevel0 3 14" xfId="1251" xr:uid="{EA9DC1E1-FC61-48AF-BC2C-9D6C5898DAFE}"/>
    <cellStyle name="SAPBEXHLevel0 3 15" xfId="1245" xr:uid="{172E32E2-8F5D-4A57-8964-37BC3700FE19}"/>
    <cellStyle name="SAPBEXHLevel0 3 16" xfId="1257" xr:uid="{1ABE2E9D-4DF9-4119-A2B9-BEB25810D230}"/>
    <cellStyle name="SAPBEXHLevel0 3 17" xfId="1269" xr:uid="{02B065F7-20EA-4FF6-B7FD-55BFCEB63F31}"/>
    <cellStyle name="SAPBEXHLevel0 3 18" xfId="1202" xr:uid="{F44D9B88-D576-4A6D-B7FE-DA1ABF2ED48A}"/>
    <cellStyle name="SAPBEXHLevel0 3 19" xfId="1234" xr:uid="{F4FCAAAF-084E-4E40-9A92-6D22E0AD588B}"/>
    <cellStyle name="SAPBEXHLevel0 3 2" xfId="371" xr:uid="{5A5B6916-5733-49EB-B8E1-B0A2D13774A0}"/>
    <cellStyle name="SAPBEXHLevel0 3 20" xfId="1323" xr:uid="{732F71DD-D313-49A6-A5B6-DE272168C653}"/>
    <cellStyle name="SAPBEXHLevel0 3 21" xfId="2017" xr:uid="{931830CE-7EB0-4AEA-97A5-8EE2FD3423E5}"/>
    <cellStyle name="SAPBEXHLevel0 3 22" xfId="1842" xr:uid="{B2B4D0E2-FBDE-4C8D-AAC9-4D695DBEBBFB}"/>
    <cellStyle name="SAPBEXHLevel0 3 23" xfId="1877" xr:uid="{1B50C32D-FC20-466F-A4D3-1D862028099D}"/>
    <cellStyle name="SAPBEXHLevel0 3 24" xfId="1730" xr:uid="{06F2F36D-C58E-4EAC-B8E7-12FCD702518A}"/>
    <cellStyle name="SAPBEXHLevel0 3 25" xfId="1887" xr:uid="{4747CA60-8DDD-40C6-AC0A-C19FFAE29F5E}"/>
    <cellStyle name="SAPBEXHLevel0 3 26" xfId="2171" xr:uid="{27157188-F1B5-46EF-A8C2-6899F899AE55}"/>
    <cellStyle name="SAPBEXHLevel0 3 27" xfId="1591" xr:uid="{253B8381-818D-4B68-B683-660A0E13A0D1}"/>
    <cellStyle name="SAPBEXHLevel0 3 28" xfId="2034" xr:uid="{B8F68CC2-D6E7-4AB3-A5D8-DF78C2D65621}"/>
    <cellStyle name="SAPBEXHLevel0 3 29" xfId="2263" xr:uid="{C5826D53-0800-471F-A955-D500BF968AE5}"/>
    <cellStyle name="SAPBEXHLevel0 3 3" xfId="430" xr:uid="{54C10622-F3E2-48AC-942F-C8E6A5C6C4BF}"/>
    <cellStyle name="SAPBEXHLevel0 3 30" xfId="1835" xr:uid="{8B4FEEA6-FC0E-41D1-8EF8-9A14AA1C7DC6}"/>
    <cellStyle name="SAPBEXHLevel0 3 31" xfId="1639" xr:uid="{517B7BB9-42DF-42AC-9753-27C1B41EA9C4}"/>
    <cellStyle name="SAPBEXHLevel0 3 32" xfId="2379" xr:uid="{2A2BB23F-FD17-424A-BE14-E6E56F0DF553}"/>
    <cellStyle name="SAPBEXHLevel0 3 33" xfId="1872" xr:uid="{FF3E5AFF-3340-465F-AE53-9681B13471DD}"/>
    <cellStyle name="SAPBEXHLevel0 3 34" xfId="1906" xr:uid="{9CF79D42-E7E1-4D40-BA69-DC8C775F4D1A}"/>
    <cellStyle name="SAPBEXHLevel0 3 35" xfId="1986" xr:uid="{6A0AE17E-8E43-4CD5-BC27-82D3D05B5EDD}"/>
    <cellStyle name="SAPBEXHLevel0 3 36" xfId="1950" xr:uid="{32AB136C-1981-43A9-ACA9-0CE983E16203}"/>
    <cellStyle name="SAPBEXHLevel0 3 37" xfId="2228" xr:uid="{103FE4E8-F1C2-4AB3-802B-DDF07874B6F1}"/>
    <cellStyle name="SAPBEXHLevel0 3 38" xfId="1870" xr:uid="{9A7DA7DE-8A1E-4D3B-A19B-7ECFEDACD949}"/>
    <cellStyle name="SAPBEXHLevel0 3 39" xfId="2264" xr:uid="{75BEAAB3-D63D-499F-8FEE-AC9F85863827}"/>
    <cellStyle name="SAPBEXHLevel0 3 4" xfId="479" xr:uid="{35186D37-564A-412C-9117-2A430F672D3B}"/>
    <cellStyle name="SAPBEXHLevel0 3 5" xfId="529" xr:uid="{7B5A7678-B70D-4498-85EB-B5D14D231319}"/>
    <cellStyle name="SAPBEXHLevel0 3 6" xfId="578" xr:uid="{647CDA9C-0214-4254-ADE9-035734F8842C}"/>
    <cellStyle name="SAPBEXHLevel0 3 7" xfId="626" xr:uid="{4566B3E6-55CD-457E-912E-C5825074223C}"/>
    <cellStyle name="SAPBEXHLevel0 3 8" xfId="672" xr:uid="{96D13A85-E6DA-4CB9-B445-119A1827920B}"/>
    <cellStyle name="SAPBEXHLevel0 3 9" xfId="711" xr:uid="{B06318B7-2E70-4D9F-BA1A-B9E20BA2FEAC}"/>
    <cellStyle name="SAPBEXHLevel0 4" xfId="226" xr:uid="{9AEB18CB-AE98-4199-8DDD-77017486A8A8}"/>
    <cellStyle name="SAPBEXHLevel0 4 10" xfId="748" xr:uid="{A6868294-701C-498D-A66F-36F1BD52D203}"/>
    <cellStyle name="SAPBEXHLevel0 4 11" xfId="791" xr:uid="{C1FA1702-887B-4A03-A4DC-38DA3C6CACA6}"/>
    <cellStyle name="SAPBEXHLevel0 4 12" xfId="1154" xr:uid="{E1C09B64-1585-40A9-B45C-C0FA6F04F805}"/>
    <cellStyle name="SAPBEXHLevel0 4 13" xfId="1226" xr:uid="{C17DD314-EA4F-49EC-BF55-9DE5C40ACF8A}"/>
    <cellStyle name="SAPBEXHLevel0 4 14" xfId="1331" xr:uid="{FCDAB3B3-808E-4202-82A6-10BE70C72EF1}"/>
    <cellStyle name="SAPBEXHLevel0 4 15" xfId="1482" xr:uid="{15059364-9816-4AC1-9E19-06B9829DEA6F}"/>
    <cellStyle name="SAPBEXHLevel0 4 16" xfId="1505" xr:uid="{FCA244F9-CEBD-45EB-8CF3-4B9B05A358F4}"/>
    <cellStyle name="SAPBEXHLevel0 4 17" xfId="1526" xr:uid="{CBAE25ED-3894-4B21-96EC-8CF0E0A1CF42}"/>
    <cellStyle name="SAPBEXHLevel0 4 18" xfId="1548" xr:uid="{9350E106-D33A-4AA8-8951-6212ED64F340}"/>
    <cellStyle name="SAPBEXHLevel0 4 19" xfId="1564" xr:uid="{E8D439D7-6863-42E1-881D-068EBAFCF5CC}"/>
    <cellStyle name="SAPBEXHLevel0 4 2" xfId="312" xr:uid="{94DFE225-A5B7-48B1-BEB3-A781C2B646D8}"/>
    <cellStyle name="SAPBEXHLevel0 4 20" xfId="1281" xr:uid="{9F6C14C2-624E-495A-BE6F-59BCF787B87C}"/>
    <cellStyle name="SAPBEXHLevel0 4 21" xfId="1939" xr:uid="{E317CB2F-8CC1-46E7-8D25-111CCFE6068D}"/>
    <cellStyle name="SAPBEXHLevel0 4 22" xfId="1713" xr:uid="{5FCC52D3-3133-40F3-B757-02CF18649739}"/>
    <cellStyle name="SAPBEXHLevel0 4 23" xfId="1728" xr:uid="{6ADBDA01-4CB9-4A94-9ABA-BCD32E9A8D39}"/>
    <cellStyle name="SAPBEXHLevel0 4 24" xfId="1969" xr:uid="{991D8663-63FB-4DF7-BCE0-384B08728B30}"/>
    <cellStyle name="SAPBEXHLevel0 4 25" xfId="1867" xr:uid="{082ACE79-F6F8-4F6F-A165-02B0CD37504A}"/>
    <cellStyle name="SAPBEXHLevel0 4 26" xfId="1804" xr:uid="{4615A81D-C2FA-4B63-844E-E486687F3C2A}"/>
    <cellStyle name="SAPBEXHLevel0 4 27" xfId="2076" xr:uid="{3BF5A947-80A1-46A5-A0BF-7514CB92A1DE}"/>
    <cellStyle name="SAPBEXHLevel0 4 28" xfId="2280" xr:uid="{EE290E01-26EE-446A-B3D4-BE9C0DE14344}"/>
    <cellStyle name="SAPBEXHLevel0 4 29" xfId="1889" xr:uid="{2D6D36DE-A6D9-4D97-A5AF-BCFD05900DE5}"/>
    <cellStyle name="SAPBEXHLevel0 4 3" xfId="429" xr:uid="{F2F1803D-C2A6-4A13-9C8A-0CD63484D2D3}"/>
    <cellStyle name="SAPBEXHLevel0 4 30" xfId="1850" xr:uid="{14FA794F-B03B-4A34-AD89-E84A6EBC4E55}"/>
    <cellStyle name="SAPBEXHLevel0 4 31" xfId="1813" xr:uid="{63AB77F1-0E23-49C8-976D-0455978DBA08}"/>
    <cellStyle name="SAPBEXHLevel0 4 32" xfId="2347" xr:uid="{43CE766A-77F1-4AE9-9FD4-4CDC1B777442}"/>
    <cellStyle name="SAPBEXHLevel0 4 33" xfId="2042" xr:uid="{D2AEE963-707A-4D9C-BFE0-DE21A6892203}"/>
    <cellStyle name="SAPBEXHLevel0 4 34" xfId="2387" xr:uid="{CF2D7BD4-23F9-4DC1-9213-EE59ECC71DEB}"/>
    <cellStyle name="SAPBEXHLevel0 4 35" xfId="1991" xr:uid="{E7664690-4DFD-433D-83FC-6ADA2CFE7B10}"/>
    <cellStyle name="SAPBEXHLevel0 4 36" xfId="2357" xr:uid="{CE42AA81-096D-41EA-A6DD-E6668D20D014}"/>
    <cellStyle name="SAPBEXHLevel0 4 37" xfId="2480" xr:uid="{D1451EFE-96C4-4F89-B8B8-CCD3F6FE0B9C}"/>
    <cellStyle name="SAPBEXHLevel0 4 38" xfId="2309" xr:uid="{8DCBA416-06B9-4463-8E9E-03F0A64F61CF}"/>
    <cellStyle name="SAPBEXHLevel0 4 39" xfId="1649" xr:uid="{135481E1-4451-4313-A0D7-31E62561BB06}"/>
    <cellStyle name="SAPBEXHLevel0 4 4" xfId="478" xr:uid="{9F8C6357-5069-4EFF-BF28-3A2B096BE86C}"/>
    <cellStyle name="SAPBEXHLevel0 4 5" xfId="528" xr:uid="{CAE5DA5C-7BB1-4987-A77A-C3229BDB8AE5}"/>
    <cellStyle name="SAPBEXHLevel0 4 6" xfId="577" xr:uid="{65DE132A-46BA-4168-A0B9-5880795AADA6}"/>
    <cellStyle name="SAPBEXHLevel0 4 7" xfId="625" xr:uid="{2C4788F8-77B9-4275-9995-87528569D58A}"/>
    <cellStyle name="SAPBEXHLevel0 4 8" xfId="671" xr:uid="{557BB13B-F9AF-454B-A66C-AF06C9C764A5}"/>
    <cellStyle name="SAPBEXHLevel0 4 9" xfId="710" xr:uid="{FBB395EE-1E15-4E71-9D5A-25017BD48AA6}"/>
    <cellStyle name="SAPBEXHLevel0 5" xfId="217" xr:uid="{8F00B486-0DB6-4BB2-BC0B-A42076372DED}"/>
    <cellStyle name="SAPBEXHLevel0 5 10" xfId="762" xr:uid="{3C638B77-4EB4-4265-93EB-5170EFC21C5D}"/>
    <cellStyle name="SAPBEXHLevel0 5 11" xfId="805" xr:uid="{BB43DDB8-F2AD-408A-A0E3-6C9D3586257A}"/>
    <cellStyle name="SAPBEXHLevel0 5 12" xfId="1169" xr:uid="{CA7BD2EC-FA5A-4C07-A16C-6813799808B1}"/>
    <cellStyle name="SAPBEXHLevel0 5 13" xfId="1354" xr:uid="{9C465EED-04B8-442E-BD27-7DE07AB06084}"/>
    <cellStyle name="SAPBEXHLevel0 5 14" xfId="1273" xr:uid="{41244065-27B9-42D0-83BC-08844A4973A0}"/>
    <cellStyle name="SAPBEXHLevel0 5 15" xfId="1280" xr:uid="{D79EADB0-95B6-45E4-B774-27197BB42A4D}"/>
    <cellStyle name="SAPBEXHLevel0 5 16" xfId="1284" xr:uid="{1FDB59D0-224A-4AF6-B7D3-F8D24C7EE857}"/>
    <cellStyle name="SAPBEXHLevel0 5 17" xfId="1309" xr:uid="{AB45B516-9863-49A9-AC31-2EF499A14AE4}"/>
    <cellStyle name="SAPBEXHLevel0 5 18" xfId="1333" xr:uid="{907EF21F-3D18-4746-AD8B-53AD0EC66C5B}"/>
    <cellStyle name="SAPBEXHLevel0 5 19" xfId="1435" xr:uid="{F047CA07-7B1F-41D0-9A84-A78BFB2B564D}"/>
    <cellStyle name="SAPBEXHLevel0 5 2" xfId="306" xr:uid="{EF851DBE-26E0-41D5-BBF3-DC423EDC86FE}"/>
    <cellStyle name="SAPBEXHLevel0 5 20" xfId="1562" xr:uid="{B297CB3A-EF57-4269-9DA6-EFACCF4298CA}"/>
    <cellStyle name="SAPBEXHLevel0 5 21" xfId="1884" xr:uid="{B4A1BBA0-CF23-4369-8527-D235A13E8BF5}"/>
    <cellStyle name="SAPBEXHLevel0 5 22" xfId="1885" xr:uid="{59E837A2-BE20-414C-8CF9-1D94D9F14EEB}"/>
    <cellStyle name="SAPBEXHLevel0 5 23" xfId="2222" xr:uid="{42BD110B-4B39-4202-9358-F709A2B11E5E}"/>
    <cellStyle name="SAPBEXHLevel0 5 24" xfId="1754" xr:uid="{7419B4CF-71E4-4B4F-8D83-1E1F03D9A398}"/>
    <cellStyle name="SAPBEXHLevel0 5 25" xfId="2241" xr:uid="{DD2B38C5-40D9-4B4F-857A-721586BDCF02}"/>
    <cellStyle name="SAPBEXHLevel0 5 26" xfId="1900" xr:uid="{CCBF5401-FDBC-4A9E-9359-4E73DC748BBD}"/>
    <cellStyle name="SAPBEXHLevel0 5 27" xfId="2124" xr:uid="{8E2DCCEB-8466-4781-9C4A-57FAAA653D97}"/>
    <cellStyle name="SAPBEXHLevel0 5 28" xfId="1833" xr:uid="{D34FEF54-7D25-4892-94FF-00D4FE7F3156}"/>
    <cellStyle name="SAPBEXHLevel0 5 29" xfId="2291" xr:uid="{EEAE19D1-4B8A-4CD3-B0C3-76D9ADC38A00}"/>
    <cellStyle name="SAPBEXHLevel0 5 3" xfId="444" xr:uid="{C89CE9DC-5885-4AAF-B1A9-3F3E43F24011}"/>
    <cellStyle name="SAPBEXHLevel0 5 30" xfId="1827" xr:uid="{8A29CE6A-EA0D-4DFA-A62A-D86328D741E0}"/>
    <cellStyle name="SAPBEXHLevel0 5 31" xfId="2065" xr:uid="{BAD3730C-68DD-4171-901B-6BA0994EC51B}"/>
    <cellStyle name="SAPBEXHLevel0 5 32" xfId="2071" xr:uid="{6DA18D56-54DE-4ACD-9B2B-CE0C1F41EA74}"/>
    <cellStyle name="SAPBEXHLevel0 5 33" xfId="1632" xr:uid="{89455EA0-E906-4DCF-B83F-DD0C347F315B}"/>
    <cellStyle name="SAPBEXHLevel0 5 34" xfId="2190" xr:uid="{2A274C4B-325A-43CD-A107-7DB366A3DB8F}"/>
    <cellStyle name="SAPBEXHLevel0 5 35" xfId="2483" xr:uid="{2347D71E-C398-445D-8F2D-57F13797E391}"/>
    <cellStyle name="SAPBEXHLevel0 5 36" xfId="2334" xr:uid="{FD2D700A-9F70-4156-9FFB-105C73D63CEF}"/>
    <cellStyle name="SAPBEXHLevel0 5 37" xfId="2052" xr:uid="{AD73A2E5-8474-4D3D-A7CE-1DA0741BBE03}"/>
    <cellStyle name="SAPBEXHLevel0 5 38" xfId="2160" xr:uid="{C7EDDC7E-FF0A-408A-A0CE-A74CA671F193}"/>
    <cellStyle name="SAPBEXHLevel0 5 39" xfId="1956" xr:uid="{59C04120-7A9F-49F6-A024-2876BBC8CBB8}"/>
    <cellStyle name="SAPBEXHLevel0 5 4" xfId="493" xr:uid="{CAF6CC0A-30FE-40B7-B818-24FA11C999AD}"/>
    <cellStyle name="SAPBEXHLevel0 5 5" xfId="543" xr:uid="{7261B2A5-076F-4815-9BCB-B2F216959969}"/>
    <cellStyle name="SAPBEXHLevel0 5 6" xfId="592" xr:uid="{7CD37DB7-83A8-4462-989F-E9724A8CF7F6}"/>
    <cellStyle name="SAPBEXHLevel0 5 7" xfId="640" xr:uid="{AD50F7A0-E63D-40BB-94ED-18DB02B4DB55}"/>
    <cellStyle name="SAPBEXHLevel0 5 8" xfId="686" xr:uid="{6584C086-6276-41AE-8209-5B694B9ACE0A}"/>
    <cellStyle name="SAPBEXHLevel0 5 9" xfId="724" xr:uid="{42219BF4-DC37-4D0E-8C7E-9DC6484AB66E}"/>
    <cellStyle name="SAPBEXHLevel0 6" xfId="823" xr:uid="{5ECD194E-74CB-4590-BBE3-58604AA4FF9B}"/>
    <cellStyle name="SAPBEXHLevel0 7" xfId="855" xr:uid="{87B4A125-83B4-4F6C-A413-AC18CE1165C1}"/>
    <cellStyle name="SAPBEXHLevel0 8" xfId="871" xr:uid="{EABED797-8766-4150-B432-0926CC965A30}"/>
    <cellStyle name="SAPBEXHLevel0 9" xfId="894" xr:uid="{101CF766-D8E3-4F3B-9279-7326BFE8ACF1}"/>
    <cellStyle name="SAPBEXHLevel0X" xfId="201" xr:uid="{D3F1D1E3-2C9F-40C1-81F9-17E4028F4995}"/>
    <cellStyle name="SAPBEXHLevel0X 2" xfId="244" xr:uid="{A2A1794F-1727-43D7-9804-BE9B0C5E9A07}"/>
    <cellStyle name="SAPBEXHLevel0X 2 10" xfId="507" xr:uid="{4B205451-9E9F-43B6-A15D-4A2F92BCB33B}"/>
    <cellStyle name="SAPBEXHLevel0X 2 11" xfId="783" xr:uid="{E7C1F000-7F0E-468D-B3FA-52858FD7B264}"/>
    <cellStyle name="SAPBEXHLevel0X 2 12" xfId="1146" xr:uid="{9A5DB403-82A5-4C9E-AF9E-BEB0113F13F3}"/>
    <cellStyle name="SAPBEXHLevel0X 2 13" xfId="1411" xr:uid="{8430A88D-85F8-4C99-931F-7009E66C50B4}"/>
    <cellStyle name="SAPBEXHLevel0X 2 14" xfId="1277" xr:uid="{56A81CA5-6824-469F-AF3C-807D46945B1D}"/>
    <cellStyle name="SAPBEXHLevel0X 2 15" xfId="1478" xr:uid="{BA23EC4E-DE29-4FB7-AA7B-C972954AA849}"/>
    <cellStyle name="SAPBEXHLevel0X 2 16" xfId="1506" xr:uid="{7F6306CF-E654-467F-BCC4-B26E8137ECCA}"/>
    <cellStyle name="SAPBEXHLevel0X 2 17" xfId="1527" xr:uid="{22D9961A-E18A-475F-BDA5-557AF722253E}"/>
    <cellStyle name="SAPBEXHLevel0X 2 18" xfId="1549" xr:uid="{D26CCF68-425E-427F-A838-38EFAB0939E7}"/>
    <cellStyle name="SAPBEXHLevel0X 2 19" xfId="1565" xr:uid="{5F6F1660-F0B8-401B-8FD9-4454516B4FF8}"/>
    <cellStyle name="SAPBEXHLevel0X 2 2" xfId="386" xr:uid="{CDBA7E4C-BBED-453D-801B-460079F750F0}"/>
    <cellStyle name="SAPBEXHLevel0X 2 20" xfId="1287" xr:uid="{CE7C2537-A689-4059-82D5-2BD26DE8AAF7}"/>
    <cellStyle name="SAPBEXHLevel0X 2 21" xfId="1817" xr:uid="{4C4809D5-671A-4BFE-98B7-99967E3E877A}"/>
    <cellStyle name="SAPBEXHLevel0X 2 22" xfId="1856" xr:uid="{68E31419-E306-4636-A893-9522D714BAFB}"/>
    <cellStyle name="SAPBEXHLevel0X 2 23" xfId="1966" xr:uid="{B5A60F92-9791-4734-AA47-2F9DC39FC9E9}"/>
    <cellStyle name="SAPBEXHLevel0X 2 24" xfId="1689" xr:uid="{676B1C57-994A-4257-994C-0D9C4620E10F}"/>
    <cellStyle name="SAPBEXHLevel0X 2 25" xfId="2173" xr:uid="{1DD083CA-B2D0-4F26-BAB9-25FD79FC7A48}"/>
    <cellStyle name="SAPBEXHLevel0X 2 26" xfId="2031" xr:uid="{3945EE48-0497-44C4-AFC9-9584C0BE26EC}"/>
    <cellStyle name="SAPBEXHLevel0X 2 27" xfId="1795" xr:uid="{ABD14310-FEFA-48D3-BE8B-975F26A353AD}"/>
    <cellStyle name="SAPBEXHLevel0X 2 28" xfId="1722" xr:uid="{B05F0AAD-6759-4DD3-8050-351EE6D87744}"/>
    <cellStyle name="SAPBEXHLevel0X 2 29" xfId="1860" xr:uid="{789F8C1A-F9E5-405A-B1F1-B7EC621C913F}"/>
    <cellStyle name="SAPBEXHLevel0X 2 3" xfId="406" xr:uid="{3FD38782-1284-4263-ACF9-77DFE75B9EA3}"/>
    <cellStyle name="SAPBEXHLevel0X 2 30" xfId="1957" xr:uid="{AD63B53E-37A8-4972-87AC-2439839302F4}"/>
    <cellStyle name="SAPBEXHLevel0X 2 31" xfId="2274" xr:uid="{07C27DEA-1AD3-4E74-8BF6-3AFCA1118B2C}"/>
    <cellStyle name="SAPBEXHLevel0X 2 32" xfId="1603" xr:uid="{E342D989-EADA-4334-B8B0-3E333CA29F6A}"/>
    <cellStyle name="SAPBEXHLevel0X 2 33" xfId="2113" xr:uid="{AF73B9A6-8957-4150-A1E1-4C55AAF56F08}"/>
    <cellStyle name="SAPBEXHLevel0X 2 34" xfId="2218" xr:uid="{4E94D2BC-0060-44B7-8679-69A69225E6DA}"/>
    <cellStyle name="SAPBEXHLevel0X 2 35" xfId="2000" xr:uid="{B57EA370-2D2D-4A6A-918C-AA945C93BEBF}"/>
    <cellStyle name="SAPBEXHLevel0X 2 36" xfId="1858" xr:uid="{42BD4C3C-97BC-4ABA-8272-3E9CC41D9315}"/>
    <cellStyle name="SAPBEXHLevel0X 2 37" xfId="2342" xr:uid="{44B6D5C3-C05A-447C-8091-1454778FE625}"/>
    <cellStyle name="SAPBEXHLevel0X 2 38" xfId="2021" xr:uid="{E06C92CA-D0BD-4C5C-AD2A-2E73A96B1AB6}"/>
    <cellStyle name="SAPBEXHLevel0X 2 39" xfId="1895" xr:uid="{6C7C9E27-E650-43E0-B13A-8CB79C2D2F5B}"/>
    <cellStyle name="SAPBEXHLevel0X 2 4" xfId="304" xr:uid="{96250D5E-A229-496A-B938-80B82CE76802}"/>
    <cellStyle name="SAPBEXHLevel0X 2 5" xfId="397" xr:uid="{85A5248B-680F-4024-B8CA-FAF1BFA0D1DD}"/>
    <cellStyle name="SAPBEXHLevel0X 2 6" xfId="351" xr:uid="{542D2A50-DEEE-4993-BEEF-434BF890435B}"/>
    <cellStyle name="SAPBEXHLevel0X 2 7" xfId="326" xr:uid="{A8305DF7-CCD0-4369-B259-400A900C407E}"/>
    <cellStyle name="SAPBEXHLevel0X 2 8" xfId="349" xr:uid="{B54FE2AA-5EB1-4771-AB5E-A3D512873AFC}"/>
    <cellStyle name="SAPBEXHLevel0X 2 9" xfId="458" xr:uid="{A0DDF332-0200-4633-B4E9-03D0059E711E}"/>
    <cellStyle name="SAPBEXHLevel0X 3" xfId="227" xr:uid="{439F73F6-1CDE-46F3-95BB-0F75C6AD316A}"/>
    <cellStyle name="SAPBEXHLevel0X 3 10" xfId="751" xr:uid="{0B0013E8-BA39-4660-AC2B-C136785A9713}"/>
    <cellStyle name="SAPBEXHLevel0X 3 11" xfId="794" xr:uid="{74AAD087-695B-4950-9588-E7D64E0D66D9}"/>
    <cellStyle name="SAPBEXHLevel0X 3 12" xfId="1157" xr:uid="{0F4846F5-3E66-41A2-BB34-F8E0919234C6}"/>
    <cellStyle name="SAPBEXHLevel0X 3 13" xfId="1376" xr:uid="{C02E7C30-79FA-4404-9E9E-47406DB22AA7}"/>
    <cellStyle name="SAPBEXHLevel0X 3 14" xfId="1303" xr:uid="{E5CD3CB5-0BAC-455E-90DD-67B4B46B2D22}"/>
    <cellStyle name="SAPBEXHLevel0X 3 15" xfId="1467" xr:uid="{8E2F6A2D-3152-4044-A8C5-1F10056D8711}"/>
    <cellStyle name="SAPBEXHLevel0X 3 16" xfId="1353" xr:uid="{7EA01B15-47FE-45BA-96BB-D96B283FCDF4}"/>
    <cellStyle name="SAPBEXHLevel0X 3 17" xfId="1302" xr:uid="{52CD7655-0A8B-438B-82F2-A9C8AADBE362}"/>
    <cellStyle name="SAPBEXHLevel0X 3 18" xfId="1386" xr:uid="{2CB159E9-A6AA-4E3F-95A0-34F41ACA1266}"/>
    <cellStyle name="SAPBEXHLevel0X 3 19" xfId="1447" xr:uid="{BE3FD799-37EC-4AA4-86D0-1FC93E97A132}"/>
    <cellStyle name="SAPBEXHLevel0X 3 2" xfId="381" xr:uid="{F8EBD9A5-6887-45C2-A67F-00B408EF9EB1}"/>
    <cellStyle name="SAPBEXHLevel0X 3 20" xfId="1535" xr:uid="{69F1E319-D090-448E-AC70-0666B1090634}"/>
    <cellStyle name="SAPBEXHLevel0X 3 21" xfId="2028" xr:uid="{C92D6650-4CE7-40A6-ADB1-D1FA678B3CC2}"/>
    <cellStyle name="SAPBEXHLevel0X 3 22" xfId="1659" xr:uid="{0E21EDF7-AFF5-44EA-A8FD-458B4150B9B5}"/>
    <cellStyle name="SAPBEXHLevel0X 3 23" xfId="2153" xr:uid="{F59F82E2-87BB-4AD3-A4AF-21EF01BEDC42}"/>
    <cellStyle name="SAPBEXHLevel0X 3 24" xfId="2245" xr:uid="{89A75443-AAA9-407F-A7F4-7881743FD601}"/>
    <cellStyle name="SAPBEXHLevel0X 3 25" xfId="1612" xr:uid="{403083F9-CFFB-4F39-A851-6DB76DB0B108}"/>
    <cellStyle name="SAPBEXHLevel0X 3 26" xfId="1989" xr:uid="{AD53D793-6784-48D1-B867-DC15E9F1467F}"/>
    <cellStyle name="SAPBEXHLevel0X 3 27" xfId="2187" xr:uid="{6AB76E87-C9C3-4937-9064-4EAB89A13A22}"/>
    <cellStyle name="SAPBEXHLevel0X 3 28" xfId="2156" xr:uid="{B68E8A15-5B68-460D-97D2-26586738BEC4}"/>
    <cellStyle name="SAPBEXHLevel0X 3 29" xfId="1668" xr:uid="{1C16DB53-8D32-462A-A0F2-7CAB704BD913}"/>
    <cellStyle name="SAPBEXHLevel0X 3 3" xfId="432" xr:uid="{04C2A5E0-1C53-40DA-A104-789E5E2568DF}"/>
    <cellStyle name="SAPBEXHLevel0X 3 30" xfId="2266" xr:uid="{BC50158C-4ED3-42BA-A890-25B0A32F96E4}"/>
    <cellStyle name="SAPBEXHLevel0X 3 31" xfId="2238" xr:uid="{6B7AF26D-68A3-464C-8DF3-92C2F2ABC483}"/>
    <cellStyle name="SAPBEXHLevel0X 3 32" xfId="1646" xr:uid="{7D41A43C-D1E4-425D-A51E-9A2D2B27EC26}"/>
    <cellStyle name="SAPBEXHLevel0X 3 33" xfId="2461" xr:uid="{23147DD6-01A7-4BD5-B422-CBE15B967083}"/>
    <cellStyle name="SAPBEXHLevel0X 3 34" xfId="2197" xr:uid="{9B12BB6F-406F-4B43-91CF-ABD2044C6ECA}"/>
    <cellStyle name="SAPBEXHLevel0X 3 35" xfId="2251" xr:uid="{50E2558D-EA52-4B33-9A9E-C844D6C300C2}"/>
    <cellStyle name="SAPBEXHLevel0X 3 36" xfId="1875" xr:uid="{786D6956-9492-4B8E-B33C-686DDAB1B61E}"/>
    <cellStyle name="SAPBEXHLevel0X 3 37" xfId="2495" xr:uid="{8D743467-895A-4751-8899-72405768AF66}"/>
    <cellStyle name="SAPBEXHLevel0X 3 38" xfId="2514" xr:uid="{96A23FD8-51AC-4475-ADE2-EB86CD19C655}"/>
    <cellStyle name="SAPBEXHLevel0X 3 39" xfId="2531" xr:uid="{634A8CAA-C6E4-4B14-8B95-B7C83DC32D35}"/>
    <cellStyle name="SAPBEXHLevel0X 3 4" xfId="481" xr:uid="{82BC201E-2AAA-4CA8-AC36-6F446985CA44}"/>
    <cellStyle name="SAPBEXHLevel0X 3 5" xfId="531" xr:uid="{0009B293-4B53-4074-A9C7-6EDCA56B70B8}"/>
    <cellStyle name="SAPBEXHLevel0X 3 6" xfId="580" xr:uid="{F506356E-CF46-4E9E-B5C1-AECD283BE394}"/>
    <cellStyle name="SAPBEXHLevel0X 3 7" xfId="628" xr:uid="{F32682FC-09D7-4DDA-A827-CCDE5AC6FB0F}"/>
    <cellStyle name="SAPBEXHLevel0X 3 8" xfId="674" xr:uid="{E035D966-A6BD-4184-9F8C-45A79FD55779}"/>
    <cellStyle name="SAPBEXHLevel0X 3 9" xfId="713" xr:uid="{D5227E16-BB93-4563-9EA8-2A26ECF1B7C4}"/>
    <cellStyle name="SAPBEXHLevel0X 4" xfId="232" xr:uid="{F6E86D47-D24D-4B84-9FF7-4B98A0FDA83E}"/>
    <cellStyle name="SAPBEXHLevel0X 4 10" xfId="753" xr:uid="{94543E73-110E-4D2D-962A-FF3FCDA5ED95}"/>
    <cellStyle name="SAPBEXHLevel0X 4 11" xfId="796" xr:uid="{997EBD1D-8F50-4834-903E-6742190FB3EA}"/>
    <cellStyle name="SAPBEXHLevel0X 4 12" xfId="1159" xr:uid="{734694D0-40F6-4508-B1D2-8D2646AD9D3B}"/>
    <cellStyle name="SAPBEXHLevel0X 4 13" xfId="1338" xr:uid="{7B6FBED3-B4B6-403D-9F38-DDE8A93A2176}"/>
    <cellStyle name="SAPBEXHLevel0X 4 14" xfId="1425" xr:uid="{41D1A13D-4920-40BA-8077-D89234C88145}"/>
    <cellStyle name="SAPBEXHLevel0X 4 15" xfId="1389" xr:uid="{F08B2028-FFCB-4176-AE66-AD686E41F29D}"/>
    <cellStyle name="SAPBEXHLevel0X 4 16" xfId="1450" xr:uid="{9E89C46A-66AA-4964-8462-A6759DDE9C84}"/>
    <cellStyle name="SAPBEXHLevel0X 4 17" xfId="1468" xr:uid="{0CE5766B-679B-4095-A2CF-0D53210DE877}"/>
    <cellStyle name="SAPBEXHLevel0X 4 18" xfId="1444" xr:uid="{C16EA5B4-E7DF-49C3-B698-52C93E8D6484}"/>
    <cellStyle name="SAPBEXHLevel0X 4 19" xfId="1283" xr:uid="{ED247B3B-1269-46F3-A4FC-1730BB6D052E}"/>
    <cellStyle name="SAPBEXHLevel0X 4 2" xfId="385" xr:uid="{0277F1C1-809F-4FA5-8A3E-B638E187D024}"/>
    <cellStyle name="SAPBEXHLevel0X 4 20" xfId="1574" xr:uid="{7DFD2128-2EFE-425D-84FD-CAB0D4ED4396}"/>
    <cellStyle name="SAPBEXHLevel0X 4 21" xfId="1625" xr:uid="{C77FF675-5473-4B01-AF46-2619DC95D735}"/>
    <cellStyle name="SAPBEXHLevel0X 4 22" xfId="1938" xr:uid="{AD0DC0C9-F710-4E94-B5FB-54F5CEA1A3D8}"/>
    <cellStyle name="SAPBEXHLevel0X 4 23" xfId="1930" xr:uid="{58FE0319-6B51-44A3-8B40-DE016DD095C7}"/>
    <cellStyle name="SAPBEXHLevel0X 4 24" xfId="2019" xr:uid="{CF8A9973-E670-471E-BB56-CE60DBFE3B5F}"/>
    <cellStyle name="SAPBEXHLevel0X 4 25" xfId="2305" xr:uid="{F9C3801E-DF8D-4588-965A-E0BB8B681D35}"/>
    <cellStyle name="SAPBEXHLevel0X 4 26" xfId="2304" xr:uid="{8EB58792-D60C-40E6-8ACD-F9CE77126F56}"/>
    <cellStyle name="SAPBEXHLevel0X 4 27" xfId="1691" xr:uid="{D0F8BAEC-2E9C-4787-A923-0A0A15C5E19C}"/>
    <cellStyle name="SAPBEXHLevel0X 4 28" xfId="2223" xr:uid="{FEE75418-3354-4131-BD44-FB26E8485A6E}"/>
    <cellStyle name="SAPBEXHLevel0X 4 29" xfId="1783" xr:uid="{A1381197-9CD3-41DC-923A-D5B075F07F5D}"/>
    <cellStyle name="SAPBEXHLevel0X 4 3" xfId="434" xr:uid="{E6E8A38F-2B73-4175-8FBE-BC51B74EF8A8}"/>
    <cellStyle name="SAPBEXHLevel0X 4 30" xfId="2150" xr:uid="{62572C7C-C042-4372-8C05-24F71888E987}"/>
    <cellStyle name="SAPBEXHLevel0X 4 31" xfId="2363" xr:uid="{D93B2C57-C4B2-44F5-8C49-253EB2C77788}"/>
    <cellStyle name="SAPBEXHLevel0X 4 32" xfId="2470" xr:uid="{25025991-B3E1-4FEB-B952-92C63EA76083}"/>
    <cellStyle name="SAPBEXHLevel0X 4 33" xfId="2423" xr:uid="{8DB40049-A935-4B18-9146-1D72244B8A20}"/>
    <cellStyle name="SAPBEXHLevel0X 4 34" xfId="2163" xr:uid="{9E5DBB7B-4E75-4BB1-84FF-2F0E18660C1F}"/>
    <cellStyle name="SAPBEXHLevel0X 4 35" xfId="1790" xr:uid="{0684E739-8B22-4A10-97BA-9FEC73B8F67F}"/>
    <cellStyle name="SAPBEXHLevel0X 4 36" xfId="1648" xr:uid="{3B99ED47-991F-4EA1-8C88-CBCE1B0F9008}"/>
    <cellStyle name="SAPBEXHLevel0X 4 37" xfId="1701" xr:uid="{B835F09A-D92E-4A42-904B-B679B074DBA0}"/>
    <cellStyle name="SAPBEXHLevel0X 4 38" xfId="2455" xr:uid="{E543D602-9290-4C11-9C7D-253EB2154C21}"/>
    <cellStyle name="SAPBEXHLevel0X 4 39" xfId="1775" xr:uid="{309A57A9-3436-4D2B-B76F-761629ED6EFD}"/>
    <cellStyle name="SAPBEXHLevel0X 4 4" xfId="483" xr:uid="{4A24DC4A-A47C-4BD0-8A01-FDD21D5393A3}"/>
    <cellStyle name="SAPBEXHLevel0X 4 5" xfId="533" xr:uid="{1A78AF4B-E59F-4974-856E-A1330EDD5BFF}"/>
    <cellStyle name="SAPBEXHLevel0X 4 6" xfId="582" xr:uid="{D2590389-CC95-4717-B425-F4B95704B674}"/>
    <cellStyle name="SAPBEXHLevel0X 4 7" xfId="630" xr:uid="{B375E2B2-5269-4922-8FF0-5277C71D0676}"/>
    <cellStyle name="SAPBEXHLevel0X 4 8" xfId="676" xr:uid="{71800AB0-4A79-4DD1-B742-98BEC0241719}"/>
    <cellStyle name="SAPBEXHLevel0X 4 9" xfId="715" xr:uid="{13E6E2C0-7F88-4180-A2EB-F3B1A36A4862}"/>
    <cellStyle name="SAPBEXHLevel0X 5" xfId="262" xr:uid="{F875FD92-03A5-44D5-A530-BB96FBC8A83E}"/>
    <cellStyle name="SAPBEXHLevel0X 5 10" xfId="764" xr:uid="{33A9A4A7-0C7B-42B3-A40C-1A7DCD1E54D1}"/>
    <cellStyle name="SAPBEXHLevel0X 5 11" xfId="807" xr:uid="{C9D959A7-D329-40C6-8786-248E19E618CE}"/>
    <cellStyle name="SAPBEXHLevel0X 5 12" xfId="1171" xr:uid="{8356D5E8-7482-43FE-A8CE-FB99B26B74DA}"/>
    <cellStyle name="SAPBEXHLevel0X 5 13" xfId="1314" xr:uid="{3D6A759A-3F13-4393-A97A-66A3531718DB}"/>
    <cellStyle name="SAPBEXHLevel0X 5 14" xfId="1462" xr:uid="{92556F66-A0DF-4591-A5BA-E8C0C10B28BA}"/>
    <cellStyle name="SAPBEXHLevel0X 5 15" xfId="1501" xr:uid="{9CEFD1EB-6F91-47AC-B5FD-769A3DD3E7C6}"/>
    <cellStyle name="SAPBEXHLevel0X 5 16" xfId="1522" xr:uid="{F5264A3F-2BB5-43D9-B71E-AE91D91588F3}"/>
    <cellStyle name="SAPBEXHLevel0X 5 17" xfId="1543" xr:uid="{A03285C8-AC99-420D-A93E-6BEB0030E489}"/>
    <cellStyle name="SAPBEXHLevel0X 5 18" xfId="1561" xr:uid="{BEA88055-5E2A-4F01-A6E4-EAC8C4FEF75B}"/>
    <cellStyle name="SAPBEXHLevel0X 5 19" xfId="1573" xr:uid="{83B5F259-3194-42CF-9DEB-C4CF56B9F9F7}"/>
    <cellStyle name="SAPBEXHLevel0X 5 2" xfId="400" xr:uid="{7103E558-421F-4BE2-83DC-A12DB8F8E408}"/>
    <cellStyle name="SAPBEXHLevel0X 5 20" xfId="1460" xr:uid="{FD94EFEB-A22F-41C4-95D4-33E5BB4AA318}"/>
    <cellStyle name="SAPBEXHLevel0X 5 21" xfId="2080" xr:uid="{44E1E7F7-671F-4BB4-81A8-6F4A02052A57}"/>
    <cellStyle name="SAPBEXHLevel0X 5 22" xfId="2087" xr:uid="{047B8732-311B-42EC-8B44-5D758553339A}"/>
    <cellStyle name="SAPBEXHLevel0X 5 23" xfId="2046" xr:uid="{6430C353-B7CC-4E43-B49C-7635C3960407}"/>
    <cellStyle name="SAPBEXHLevel0X 5 24" xfId="1801" xr:uid="{66C3B069-2897-4603-B627-8B48635A1A39}"/>
    <cellStyle name="SAPBEXHLevel0X 5 25" xfId="1905" xr:uid="{3D65FEAA-38A2-4922-8CE8-CC1D8066E53B}"/>
    <cellStyle name="SAPBEXHLevel0X 5 26" xfId="1709" xr:uid="{389DED33-672E-456F-807F-E6D06C5C5E19}"/>
    <cellStyle name="SAPBEXHLevel0X 5 27" xfId="2364" xr:uid="{503E4338-49C6-4AE9-8E0E-1BB6BA697030}"/>
    <cellStyle name="SAPBEXHLevel0X 5 28" xfId="2389" xr:uid="{10133A18-F2B7-4399-BD9D-BD68701E83B7}"/>
    <cellStyle name="SAPBEXHLevel0X 5 29" xfId="2418" xr:uid="{DF148202-35A6-4812-9210-F19220519A1A}"/>
    <cellStyle name="SAPBEXHLevel0X 5 3" xfId="446" xr:uid="{4DAC61F0-0776-48C4-9FCF-C51644390FE8}"/>
    <cellStyle name="SAPBEXHLevel0X 5 30" xfId="2444" xr:uid="{25F10A04-B66F-4E3F-ACF4-EDD625766F59}"/>
    <cellStyle name="SAPBEXHLevel0X 5 31" xfId="2430" xr:uid="{5BA68BB0-670B-4DF7-87CF-96424BEF418F}"/>
    <cellStyle name="SAPBEXHLevel0X 5 32" xfId="1661" xr:uid="{01ED0464-7F0E-4E2E-90BC-8955E6202572}"/>
    <cellStyle name="SAPBEXHLevel0X 5 33" xfId="2508" xr:uid="{659C04CF-3645-49FE-A860-0151140816A8}"/>
    <cellStyle name="SAPBEXHLevel0X 5 34" xfId="2526" xr:uid="{AB7AE60E-8D34-42B0-8560-06C265886A84}"/>
    <cellStyle name="SAPBEXHLevel0X 5 35" xfId="2543" xr:uid="{277D84DF-AB24-4583-8A66-ECE40EA966CD}"/>
    <cellStyle name="SAPBEXHLevel0X 5 36" xfId="2556" xr:uid="{C4C5E064-FFBF-45EE-81F8-AE1620C28A8D}"/>
    <cellStyle name="SAPBEXHLevel0X 5 37" xfId="2567" xr:uid="{FE28F5F0-7270-490C-AE3F-C4D999DCCCFC}"/>
    <cellStyle name="SAPBEXHLevel0X 5 38" xfId="2577" xr:uid="{448C10E8-3C2B-400E-9EDE-808CFF6E8D67}"/>
    <cellStyle name="SAPBEXHLevel0X 5 39" xfId="2582" xr:uid="{61C5D2AE-0356-4BC3-B89F-EF687101DA21}"/>
    <cellStyle name="SAPBEXHLevel0X 5 4" xfId="495" xr:uid="{6FCA9710-F1DE-432F-998C-542C0073DFD7}"/>
    <cellStyle name="SAPBEXHLevel0X 5 5" xfId="545" xr:uid="{C602BFB5-3663-4CCE-812A-7046F54DD73F}"/>
    <cellStyle name="SAPBEXHLevel0X 5 6" xfId="594" xr:uid="{58835650-817E-4BBC-83DF-F94FDCB64F88}"/>
    <cellStyle name="SAPBEXHLevel0X 5 7" xfId="642" xr:uid="{434367F1-DB9E-4F28-B469-18D59D93C327}"/>
    <cellStyle name="SAPBEXHLevel0X 5 8" xfId="688" xr:uid="{44927353-5522-4BCB-AB84-E8169CDB33F0}"/>
    <cellStyle name="SAPBEXHLevel0X 5 9" xfId="726" xr:uid="{7649917B-1CFE-42CB-B216-8458E2415016}"/>
    <cellStyle name="SAPBEXHLevel0X 6" xfId="2855" xr:uid="{54699134-A2D7-4783-9494-64B5B837E047}"/>
    <cellStyle name="SAPBEXHLevel1" xfId="84" xr:uid="{305E9D07-AE84-429A-BEDB-2E2904016D97}"/>
    <cellStyle name="SAPBEXHLevel1 10" xfId="1030" xr:uid="{65BC52D7-E35F-472B-8DFE-E4232B097D16}"/>
    <cellStyle name="SAPBEXHLevel1 11" xfId="1046" xr:uid="{9D7C802C-528F-4602-B5CF-FC9D1B041117}"/>
    <cellStyle name="SAPBEXHLevel1 12" xfId="2638" xr:uid="{1169F27B-ECFF-4A0C-8617-D465495F916F}"/>
    <cellStyle name="SAPBEXHLevel1 13" xfId="1059" xr:uid="{DC1791E2-C08A-444C-BE87-C727814F2A5A}"/>
    <cellStyle name="SAPBEXHLevel1 14" xfId="2856" xr:uid="{32776D93-C585-4738-BEA0-A3C6DA667F77}"/>
    <cellStyle name="SAPBEXHLevel1 2" xfId="248" xr:uid="{D351C19F-6847-4CFD-936F-F54A4649DDDF}"/>
    <cellStyle name="SAPBEXHLevel1 2 10" xfId="638" xr:uid="{AB86CC0A-9016-49E4-BE91-6C456082EAAB}"/>
    <cellStyle name="SAPBEXHLevel1 2 11" xfId="784" xr:uid="{0753EC90-BE20-45D3-ACC9-8ABE7B149A7F}"/>
    <cellStyle name="SAPBEXHLevel1 2 12" xfId="835" xr:uid="{F7F5E3FA-4F4F-453D-AEDC-6FDE37B14945}"/>
    <cellStyle name="SAPBEXHLevel1 2 12 2" xfId="1147" xr:uid="{FA9C8F8F-ABE4-456A-A244-8303C5A68DAA}"/>
    <cellStyle name="SAPBEXHLevel1 2 12 3" xfId="2602" xr:uid="{04A0646F-C6C5-4CCC-A10D-60616F9ED395}"/>
    <cellStyle name="SAPBEXHLevel1 2 12 4" xfId="2606" xr:uid="{6EF06AFB-9033-480B-9B32-6B1118396EDF}"/>
    <cellStyle name="SAPBEXHLevel1 2 12 5" xfId="2707" xr:uid="{E34461E9-5934-4BEB-97A2-54A32AC27B54}"/>
    <cellStyle name="SAPBEXHLevel1 2 13" xfId="856" xr:uid="{93DC6F31-9B6E-4B65-886B-7CD1535E3FBF}"/>
    <cellStyle name="SAPBEXHLevel1 2 13 2" xfId="1383" xr:uid="{386C143D-375B-4D44-8B12-95D1655A1725}"/>
    <cellStyle name="SAPBEXHLevel1 2 13 3" xfId="2639" xr:uid="{4E8D2F1E-F3C0-441C-A3E3-12BF180930D8}"/>
    <cellStyle name="SAPBEXHLevel1 2 13 4" xfId="1089" xr:uid="{A2D46EB3-4734-4815-AE6E-C044839AE426}"/>
    <cellStyle name="SAPBEXHLevel1 2 13 5" xfId="2681" xr:uid="{39FF4275-7F37-4095-82D5-889F215D84D9}"/>
    <cellStyle name="SAPBEXHLevel1 2 14" xfId="877" xr:uid="{609961FE-4272-4321-8203-CDE7A7BBC472}"/>
    <cellStyle name="SAPBEXHLevel1 2 14 2" xfId="1422" xr:uid="{A2D0C452-1841-4AA7-8764-C7477543FFBD}"/>
    <cellStyle name="SAPBEXHLevel1 2 14 3" xfId="2644" xr:uid="{B3DC15E4-8671-4C6A-9428-25A18BAD1230}"/>
    <cellStyle name="SAPBEXHLevel1 2 14 4" xfId="1095" xr:uid="{3CBEF0A4-5DAC-48AF-A5BB-1168102030D5}"/>
    <cellStyle name="SAPBEXHLevel1 2 14 5" xfId="2673" xr:uid="{B61D4C55-3D7A-48F3-80D6-04811E0D6637}"/>
    <cellStyle name="SAPBEXHLevel1 2 15" xfId="910" xr:uid="{193E735E-53DA-4C06-AFC5-35F46F1AC02C}"/>
    <cellStyle name="SAPBEXHLevel1 2 15 2" xfId="1167" xr:uid="{D95B8958-90D3-4A5C-82A5-DC1A36D50E84}"/>
    <cellStyle name="SAPBEXHLevel1 2 15 3" xfId="2607" xr:uid="{E596D702-5E94-41C7-B326-174B6F2326A3}"/>
    <cellStyle name="SAPBEXHLevel1 2 15 4" xfId="1075" xr:uid="{B683C988-1938-4F5C-99BF-97516FE6DD4D}"/>
    <cellStyle name="SAPBEXHLevel1 2 15 5" xfId="2676" xr:uid="{E467874D-FA4B-4CDC-90B6-995B5BFD8C25}"/>
    <cellStyle name="SAPBEXHLevel1 2 16" xfId="1038" xr:uid="{2E65B71C-FFA1-485E-9F73-6E05FFA544B5}"/>
    <cellStyle name="SAPBEXHLevel1 2 16 2" xfId="1402" xr:uid="{FACF9C93-3A4C-4FB7-8D94-68DF5217187B}"/>
    <cellStyle name="SAPBEXHLevel1 2 16 3" xfId="2641" xr:uid="{E56D14D4-0CC2-45F2-9C20-51E2CC3D117B}"/>
    <cellStyle name="SAPBEXHLevel1 2 16 4" xfId="2685" xr:uid="{E70660E8-5E9D-4DF7-B362-1BA35CBBE009}"/>
    <cellStyle name="SAPBEXHLevel1 2 16 5" xfId="2589" xr:uid="{C66D52C8-EB1F-46F1-AD59-E3B09432CCF8}"/>
    <cellStyle name="SAPBEXHLevel1 2 17" xfId="1451" xr:uid="{D7C3E8DB-44E5-454F-877A-516FB039D384}"/>
    <cellStyle name="SAPBEXHLevel1 2 18" xfId="1126" xr:uid="{4FC64963-C3E2-4336-BF9B-88F4FE5BE227}"/>
    <cellStyle name="SAPBEXHLevel1 2 19" xfId="1205" xr:uid="{6EF0EC53-CC70-4008-9A1C-C562C13972FE}"/>
    <cellStyle name="SAPBEXHLevel1 2 2" xfId="240" xr:uid="{6FEB61D9-0C5B-407D-9358-3358C85434BB}"/>
    <cellStyle name="SAPBEXHLevel1 2 2 10" xfId="2671" xr:uid="{8CE9A5D6-AB07-457E-B9BF-60336004DCE1}"/>
    <cellStyle name="SAPBEXHLevel1 2 2 2" xfId="341" xr:uid="{E61ABEF9-D7D5-4590-98E1-EC49B03C7073}"/>
    <cellStyle name="SAPBEXHLevel1 2 2 3" xfId="841" xr:uid="{74C63E47-1341-4EC8-A7C6-39F774725E5E}"/>
    <cellStyle name="SAPBEXHLevel1 2 2 4" xfId="860" xr:uid="{ACF8952A-1E5B-4569-B542-8152A7307DDB}"/>
    <cellStyle name="SAPBEXHLevel1 2 2 5" xfId="881" xr:uid="{8C614C33-3E30-498B-956D-AE57DC122D27}"/>
    <cellStyle name="SAPBEXHLevel1 2 2 6" xfId="915" xr:uid="{1550157B-8662-47BF-8967-B6CBE1C8365C}"/>
    <cellStyle name="SAPBEXHLevel1 2 2 7" xfId="1054" xr:uid="{2DCB9351-43E8-4D18-BFCE-62D549B0428E}"/>
    <cellStyle name="SAPBEXHLevel1 2 2 8" xfId="1072" xr:uid="{618ACA46-251D-474D-B713-1CFC0A8F9931}"/>
    <cellStyle name="SAPBEXHLevel1 2 2 9" xfId="2719" xr:uid="{A2917A84-FD3C-4295-BE9E-10226B66F1EA}"/>
    <cellStyle name="SAPBEXHLevel1 2 20" xfId="1274" xr:uid="{91B9F5D5-5338-492E-9843-AD17FE4F5959}"/>
    <cellStyle name="SAPBEXHLevel1 2 21" xfId="1859" xr:uid="{8FCBD628-7A22-4352-A5BC-33CB0E3257B3}"/>
    <cellStyle name="SAPBEXHLevel1 2 22" xfId="1857" xr:uid="{23B3760C-FF93-44C2-910C-9D2A92A87F05}"/>
    <cellStyle name="SAPBEXHLevel1 2 23" xfId="2237" xr:uid="{382C17C8-826E-4E7E-9599-92F1B506FE55}"/>
    <cellStyle name="SAPBEXHLevel1 2 24" xfId="1903" xr:uid="{2F605107-8492-4289-8CF1-9D573D1B5A62}"/>
    <cellStyle name="SAPBEXHLevel1 2 25" xfId="2252" xr:uid="{1E27EDD2-2980-47DF-A4A2-12C853684C7D}"/>
    <cellStyle name="SAPBEXHLevel1 2 26" xfId="1611" xr:uid="{EAC904CD-33A2-452D-AE26-65C921B1876A}"/>
    <cellStyle name="SAPBEXHLevel1 2 27" xfId="2119" xr:uid="{72A26249-1D0F-4853-A1E0-46B19396DDAA}"/>
    <cellStyle name="SAPBEXHLevel1 2 28" xfId="2022" xr:uid="{7790D16E-88B6-4933-9771-A5925CB3DC1B}"/>
    <cellStyle name="SAPBEXHLevel1 2 29" xfId="1602" xr:uid="{D0631C2E-73F4-4DBB-BA28-86078E93EB98}"/>
    <cellStyle name="SAPBEXHLevel1 2 3" xfId="338" xr:uid="{553A8CB6-A56A-45ED-A5FB-B7E9FC1B32B8}"/>
    <cellStyle name="SAPBEXHLevel1 2 30" xfId="1636" xr:uid="{AEFD1E8D-BC06-48BD-9803-3D36A4A85008}"/>
    <cellStyle name="SAPBEXHLevel1 2 31" xfId="2195" xr:uid="{3BF50E00-19FB-4B45-86C7-874188374E13}"/>
    <cellStyle name="SAPBEXHLevel1 2 32" xfId="1843" xr:uid="{662AF9BA-C369-4D30-8663-C4E392CB72CC}"/>
    <cellStyle name="SAPBEXHLevel1 2 33" xfId="1718" xr:uid="{0B5AE043-A393-416F-A96F-709244BD0DAB}"/>
    <cellStyle name="SAPBEXHLevel1 2 34" xfId="2204" xr:uid="{DF3FD2B7-456B-4F65-92F0-371E52628F74}"/>
    <cellStyle name="SAPBEXHLevel1 2 35" xfId="2398" xr:uid="{1461241B-B941-49F0-805D-2E468A09833C}"/>
    <cellStyle name="SAPBEXHLevel1 2 36" xfId="1675" xr:uid="{065162FF-444E-4579-A138-7ED4F7576302}"/>
    <cellStyle name="SAPBEXHLevel1 2 37" xfId="2510" xr:uid="{DB1BD683-86AC-4543-917B-4725A81BD7B7}"/>
    <cellStyle name="SAPBEXHLevel1 2 38" xfId="2528" xr:uid="{77698F42-18B7-4B8C-95CD-B16669189513}"/>
    <cellStyle name="SAPBEXHLevel1 2 39" xfId="2545" xr:uid="{3BA5BA05-D25D-48F1-BE12-C3EB65957DF8}"/>
    <cellStyle name="SAPBEXHLevel1 2 4" xfId="307" xr:uid="{1F8E89C1-7D8B-46ED-A29F-19A701C085A5}"/>
    <cellStyle name="SAPBEXHLevel1 2 40" xfId="1106" xr:uid="{E11EC41E-3742-4200-820B-0F01F16D8499}"/>
    <cellStyle name="SAPBEXHLevel1 2 41" xfId="2634" xr:uid="{62594345-A295-4520-9D85-671B4E85D14D}"/>
    <cellStyle name="SAPBEXHLevel1 2 42" xfId="1042" xr:uid="{D0A78581-6A45-4402-B665-5389CDACB68E}"/>
    <cellStyle name="SAPBEXHLevel1 2 5" xfId="363" xr:uid="{08DD792A-09B1-4CA3-8222-73103D7A11E8}"/>
    <cellStyle name="SAPBEXHLevel1 2 6" xfId="442" xr:uid="{943763E2-D922-4E83-A8DC-067F76D7433D}"/>
    <cellStyle name="SAPBEXHLevel1 2 7" xfId="491" xr:uid="{DBF08FAE-5EAA-49A9-9A5B-6E7FD1815F4F}"/>
    <cellStyle name="SAPBEXHLevel1 2 8" xfId="541" xr:uid="{16D6D7EC-440A-49D6-9EBC-0D754FDC2C00}"/>
    <cellStyle name="SAPBEXHLevel1 2 9" xfId="590" xr:uid="{684B8B47-CC9C-47EF-95ED-0634FCB9CA23}"/>
    <cellStyle name="SAPBEXHLevel1 3" xfId="148" xr:uid="{20F52A1B-AF48-429C-80E2-91F042A7202D}"/>
    <cellStyle name="SAPBEXHLevel1 3 10" xfId="755" xr:uid="{9AFEA0B9-DC56-47F8-B6A4-5E4EA549C425}"/>
    <cellStyle name="SAPBEXHLevel1 3 11" xfId="798" xr:uid="{75D3AD82-838A-4486-8C41-F42CDF4A56A7}"/>
    <cellStyle name="SAPBEXHLevel1 3 12" xfId="1161" xr:uid="{7C78838B-DF37-4B20-8273-7CEC069730E2}"/>
    <cellStyle name="SAPBEXHLevel1 3 13" xfId="1301" xr:uid="{E2B30C77-6C5D-4B85-B7F8-DE167007E930}"/>
    <cellStyle name="SAPBEXHLevel1 3 14" xfId="1119" xr:uid="{A9C58CD9-511E-4301-9578-003556B2873B}"/>
    <cellStyle name="SAPBEXHLevel1 3 15" xfId="1129" xr:uid="{C86B3465-F21D-48F5-BB24-31D56E2B0055}"/>
    <cellStyle name="SAPBEXHLevel1 3 16" xfId="1179" xr:uid="{91133382-1B0D-4182-AF26-0AAD6ADC7D88}"/>
    <cellStyle name="SAPBEXHLevel1 3 17" xfId="1348" xr:uid="{CD3FB459-C0D8-4C55-8CCE-4BF4471028FA}"/>
    <cellStyle name="SAPBEXHLevel1 3 18" xfId="1218" xr:uid="{D76B1C0C-7B9F-4D73-A4FF-602FFB419764}"/>
    <cellStyle name="SAPBEXHLevel1 3 19" xfId="1247" xr:uid="{19072088-3547-4B10-84E5-48C6DD162923}"/>
    <cellStyle name="SAPBEXHLevel1 3 2" xfId="375" xr:uid="{7BCBEFAA-BDA2-49AF-BEA2-3B79D9EAFF80}"/>
    <cellStyle name="SAPBEXHLevel1 3 20" xfId="1577" xr:uid="{187F5D28-9680-47F9-B0C2-AF75B36716A8}"/>
    <cellStyle name="SAPBEXHLevel1 3 21" xfId="1747" xr:uid="{82470200-9AF7-40FE-8792-2FD7092941A4}"/>
    <cellStyle name="SAPBEXHLevel1 3 22" xfId="2002" xr:uid="{E6AE5DBB-A468-4FD0-BF97-4DCC93D7D329}"/>
    <cellStyle name="SAPBEXHLevel1 3 23" xfId="2077" xr:uid="{5D191D2D-87B0-4503-8797-3F1DC6AE7176}"/>
    <cellStyle name="SAPBEXHLevel1 3 24" xfId="1624" xr:uid="{7EEBFEBC-75DC-4039-87E7-99F914B94AEB}"/>
    <cellStyle name="SAPBEXHLevel1 3 25" xfId="2152" xr:uid="{EB9727BC-DDAB-42FE-A509-968D63D9CBFD}"/>
    <cellStyle name="SAPBEXHLevel1 3 26" xfId="1734" xr:uid="{3335333F-A5E6-454C-817B-274C0C024C7A}"/>
    <cellStyle name="SAPBEXHLevel1 3 27" xfId="2086" xr:uid="{AFCCAF63-A50F-4C2B-9518-616176072FAE}"/>
    <cellStyle name="SAPBEXHLevel1 3 28" xfId="1703" xr:uid="{2A0E093C-9655-426E-8C3B-355EB081F562}"/>
    <cellStyle name="SAPBEXHLevel1 3 29" xfId="1704" xr:uid="{32359200-5334-4DC1-B131-90E7E17D45ED}"/>
    <cellStyle name="SAPBEXHLevel1 3 3" xfId="436" xr:uid="{0EF9FF7F-79D6-4D41-BAE1-A4B2E42A85EC}"/>
    <cellStyle name="SAPBEXHLevel1 3 30" xfId="1735" xr:uid="{4601F8B3-095A-473E-9FCB-A349EA9E2A17}"/>
    <cellStyle name="SAPBEXHLevel1 3 31" xfId="1815" xr:uid="{42CB72B3-779D-4F40-BEF3-FD6B65B9DA05}"/>
    <cellStyle name="SAPBEXHLevel1 3 32" xfId="2330" xr:uid="{D713007F-CF31-4C30-93A8-944011046B36}"/>
    <cellStyle name="SAPBEXHLevel1 3 33" xfId="1853" xr:uid="{E86BF5BB-1EC8-4A26-A403-46292107FEB6}"/>
    <cellStyle name="SAPBEXHLevel1 3 34" xfId="2404" xr:uid="{06211932-3145-463E-9503-2DE756E90DEA}"/>
    <cellStyle name="SAPBEXHLevel1 3 35" xfId="2482" xr:uid="{F68569E3-2A2C-40A4-9975-B55A90CD729B}"/>
    <cellStyle name="SAPBEXHLevel1 3 36" xfId="2025" xr:uid="{327FED92-9FDD-4D75-B514-18CC8F28A892}"/>
    <cellStyle name="SAPBEXHLevel1 3 37" xfId="2328" xr:uid="{1DB34438-6C01-4541-98EA-C26F4592AE23}"/>
    <cellStyle name="SAPBEXHLevel1 3 38" xfId="2459" xr:uid="{1096D86C-E4DB-494E-9870-833FC480E1BE}"/>
    <cellStyle name="SAPBEXHLevel1 3 39" xfId="2406" xr:uid="{90303C68-F316-4F75-9B48-C66FD16288B4}"/>
    <cellStyle name="SAPBEXHLevel1 3 4" xfId="485" xr:uid="{9EF0D109-F44F-49C5-AF7C-9415C2428B50}"/>
    <cellStyle name="SAPBEXHLevel1 3 5" xfId="535" xr:uid="{361F6E41-CCBC-4B47-8058-8BA477395F95}"/>
    <cellStyle name="SAPBEXHLevel1 3 6" xfId="584" xr:uid="{E4DFD915-4CC1-4037-BA5F-711DD8743B49}"/>
    <cellStyle name="SAPBEXHLevel1 3 7" xfId="632" xr:uid="{2BB1BAFD-B88F-43BE-8E1C-9A90EB182CE8}"/>
    <cellStyle name="SAPBEXHLevel1 3 8" xfId="678" xr:uid="{298457E7-B475-41A4-BC62-F29015E845DE}"/>
    <cellStyle name="SAPBEXHLevel1 3 9" xfId="717" xr:uid="{84957DDC-EDF4-4528-ABC7-F9FFB4AA93CC}"/>
    <cellStyle name="SAPBEXHLevel1 4" xfId="264" xr:uid="{4C03338A-35ED-4834-A44F-8509B3C98A70}"/>
    <cellStyle name="SAPBEXHLevel1 4 10" xfId="766" xr:uid="{8B5FFF50-7759-459E-A98E-CE06F2C3CB4C}"/>
    <cellStyle name="SAPBEXHLevel1 4 11" xfId="809" xr:uid="{E8CD48D2-1800-40A9-9CDF-734A09D9D109}"/>
    <cellStyle name="SAPBEXHLevel1 4 12" xfId="1173" xr:uid="{83D7C817-8B21-45CB-AA3F-B19FE195E61A}"/>
    <cellStyle name="SAPBEXHLevel1 4 13" xfId="1275" xr:uid="{494B1159-D3AB-4041-8BBD-71F23A3D2E6E}"/>
    <cellStyle name="SAPBEXHLevel1 4 14" xfId="1191" xr:uid="{B677FE35-78F9-4EAC-BF83-DE6C58E16E97}"/>
    <cellStyle name="SAPBEXHLevel1 4 15" xfId="1293" xr:uid="{B49601E6-76E5-4D41-997D-DF7EF422C327}"/>
    <cellStyle name="SAPBEXHLevel1 4 16" xfId="1476" xr:uid="{78E455AD-BBCB-4856-B920-4378C40D1A76}"/>
    <cellStyle name="SAPBEXHLevel1 4 17" xfId="1261" xr:uid="{6CED6348-60D2-4FDB-9565-D42AB49F4E11}"/>
    <cellStyle name="SAPBEXHLevel1 4 18" xfId="1290" xr:uid="{0E8D3EEB-4B18-4A8A-BB47-0DA6C736B455}"/>
    <cellStyle name="SAPBEXHLevel1 4 19" xfId="1115" xr:uid="{856366EF-4A2A-458F-9CAC-B75C4D0D5BC2}"/>
    <cellStyle name="SAPBEXHLevel1 4 2" xfId="360" xr:uid="{D34AE081-1178-43F7-A2A1-F95160EAB7FD}"/>
    <cellStyle name="SAPBEXHLevel1 4 20" xfId="1248" xr:uid="{ADF67E9D-E96B-46F4-87BC-AD65EC08F4E3}"/>
    <cellStyle name="SAPBEXHLevel1 4 21" xfId="1702" xr:uid="{80FFC8E3-5AB6-4C4E-91D4-C2C3DBCAA28B}"/>
    <cellStyle name="SAPBEXHLevel1 4 22" xfId="2096" xr:uid="{90ECE850-3B39-4F46-A630-087DD2B8A811}"/>
    <cellStyle name="SAPBEXHLevel1 4 23" xfId="1990" xr:uid="{B44A9CFA-6861-41D7-BC99-DC2DBAF1A2E4}"/>
    <cellStyle name="SAPBEXHLevel1 4 24" xfId="1890" xr:uid="{E65C4431-FC37-4E44-9DBF-4B197E108FD1}"/>
    <cellStyle name="SAPBEXHLevel1 4 25" xfId="2332" xr:uid="{B9D09DD8-ACF9-456D-BC87-75C34353ED7B}"/>
    <cellStyle name="SAPBEXHLevel1 4 26" xfId="2243" xr:uid="{DBDAB784-E2F7-4B90-BCF8-1EA3F4883204}"/>
    <cellStyle name="SAPBEXHLevel1 4 27" xfId="2007" xr:uid="{EEC9BC81-E6D7-4D3B-BFC0-1F8707DDECAB}"/>
    <cellStyle name="SAPBEXHLevel1 4 28" xfId="1892" xr:uid="{842EBA2C-6470-46E4-A2AC-F6AF41033916}"/>
    <cellStyle name="SAPBEXHLevel1 4 29" xfId="1688" xr:uid="{9A69A1C8-BAAB-4080-AEEB-29BA5274F005}"/>
    <cellStyle name="SAPBEXHLevel1 4 3" xfId="448" xr:uid="{637B227B-3562-4DDA-B5A6-14DDEA08C716}"/>
    <cellStyle name="SAPBEXHLevel1 4 30" xfId="2110" xr:uid="{6B446AAA-42B7-4D1A-978A-373DA24B7DF5}"/>
    <cellStyle name="SAPBEXHLevel1 4 31" xfId="2165" xr:uid="{BEA24447-D3FA-441A-8333-3AD972DE0134}"/>
    <cellStyle name="SAPBEXHLevel1 4 32" xfId="1873" xr:uid="{83C298D4-1FB1-4146-981D-B8C870A4D083}"/>
    <cellStyle name="SAPBEXHLevel1 4 33" xfId="2454" xr:uid="{67F056C2-672E-43FA-885F-35341B093A13}"/>
    <cellStyle name="SAPBEXHLevel1 4 34" xfId="2199" xr:uid="{3688E362-7B4A-4347-96E5-255209A4F800}"/>
    <cellStyle name="SAPBEXHLevel1 4 35" xfId="2437" xr:uid="{30753888-B514-4BD4-BBD6-E95DF8B9D758}"/>
    <cellStyle name="SAPBEXHLevel1 4 36" xfId="2433" xr:uid="{EBF32DCA-0252-464C-87CC-5AE1228244CC}"/>
    <cellStyle name="SAPBEXHLevel1 4 37" xfId="1869" xr:uid="{967D6C04-4DCB-43F9-86A9-09C503B5ED17}"/>
    <cellStyle name="SAPBEXHLevel1 4 38" xfId="1655" xr:uid="{D9A751EF-C8F3-4B87-8685-516B29FF1B03}"/>
    <cellStyle name="SAPBEXHLevel1 4 39" xfId="2417" xr:uid="{F6726D97-B844-4FF9-BB04-D660561F1E55}"/>
    <cellStyle name="SAPBEXHLevel1 4 4" xfId="497" xr:uid="{6B8ED63A-FE46-4C24-B239-ACB18638E976}"/>
    <cellStyle name="SAPBEXHLevel1 4 5" xfId="547" xr:uid="{0576E632-AE4B-49E7-9176-8FA8634C693D}"/>
    <cellStyle name="SAPBEXHLevel1 4 6" xfId="596" xr:uid="{07A8A8C2-A4BF-44E6-B815-0AE8CDB130DA}"/>
    <cellStyle name="SAPBEXHLevel1 4 7" xfId="644" xr:uid="{B6B153C2-8668-462F-8FED-D519CD26F5D9}"/>
    <cellStyle name="SAPBEXHLevel1 4 8" xfId="690" xr:uid="{1D674037-B52C-4CE0-9DA2-66AD7519074F}"/>
    <cellStyle name="SAPBEXHLevel1 4 9" xfId="728" xr:uid="{C3C87C6E-8507-42CF-B788-F5242435676D}"/>
    <cellStyle name="SAPBEXHLevel1 5" xfId="275" xr:uid="{8CF9E6DB-23D4-4E01-BE24-E719D034E1CE}"/>
    <cellStyle name="SAPBEXHLevel1 5 10" xfId="773" xr:uid="{0115441D-06C3-45FF-BF7F-990A8BF9FFAB}"/>
    <cellStyle name="SAPBEXHLevel1 5 11" xfId="816" xr:uid="{45478DD5-1FB4-47A8-A26A-9DF16DED6B82}"/>
    <cellStyle name="SAPBEXHLevel1 5 12" xfId="1182" xr:uid="{B627FC32-342E-4275-A867-7BD9A05810C0}"/>
    <cellStyle name="SAPBEXHLevel1 5 13" xfId="1211" xr:uid="{69E64CD2-6756-4EC2-9875-F887C5EA0738}"/>
    <cellStyle name="SAPBEXHLevel1 5 14" xfId="1318" xr:uid="{82D21275-726E-4633-A121-BDDFC186E57D}"/>
    <cellStyle name="SAPBEXHLevel1 5 15" xfId="1492" xr:uid="{24965307-A11B-4602-84E5-76C6F5C750B0}"/>
    <cellStyle name="SAPBEXHLevel1 5 16" xfId="1515" xr:uid="{BAECD16E-B93E-4F66-98E6-30307D9DF2D4}"/>
    <cellStyle name="SAPBEXHLevel1 5 17" xfId="1536" xr:uid="{4E280169-0B92-458A-8B05-CCDE45E0D0C5}"/>
    <cellStyle name="SAPBEXHLevel1 5 18" xfId="1555" xr:uid="{1841D75E-027F-48AA-B502-42286EFB6BF1}"/>
    <cellStyle name="SAPBEXHLevel1 5 19" xfId="1570" xr:uid="{45F9380A-CBE9-4BC2-BC00-8A07A9183FD9}"/>
    <cellStyle name="SAPBEXHLevel1 5 2" xfId="412" xr:uid="{11571B0D-CCE7-47CD-8BA2-79296A16AE29}"/>
    <cellStyle name="SAPBEXHLevel1 5 20" xfId="1438" xr:uid="{E5EE93D4-76B5-42C0-B7CC-8343DDE6FE44}"/>
    <cellStyle name="SAPBEXHLevel1 5 21" xfId="1773" xr:uid="{3DD332FA-6454-4BD4-A943-213B916E72A8}"/>
    <cellStyle name="SAPBEXHLevel1 5 22" xfId="1590" xr:uid="{A5676F31-E7E7-4529-9A5C-50CCE4766A33}"/>
    <cellStyle name="SAPBEXHLevel1 5 23" xfId="2285" xr:uid="{431A8275-E247-4ECE-BD3E-6E7247357309}"/>
    <cellStyle name="SAPBEXHLevel1 5 24" xfId="1893" xr:uid="{214BDE34-916A-4028-9D36-B262990D8231}"/>
    <cellStyle name="SAPBEXHLevel1 5 25" xfId="1788" xr:uid="{06F9AA4B-CBEF-415F-834D-7F98279930A5}"/>
    <cellStyle name="SAPBEXHLevel1 5 26" xfId="1952" xr:uid="{11162744-2AAA-49C7-AD34-95BF92888E4E}"/>
    <cellStyle name="SAPBEXHLevel1 5 27" xfId="2014" xr:uid="{78B64352-B5CF-43BC-88CA-698FFF2AC115}"/>
    <cellStyle name="SAPBEXHLevel1 5 28" xfId="2348" xr:uid="{A2E10A57-0DAD-4118-891B-371B4AB29219}"/>
    <cellStyle name="SAPBEXHLevel1 5 29" xfId="2376" xr:uid="{9D19D220-8045-4BBF-BFE8-6CD9B0767548}"/>
    <cellStyle name="SAPBEXHLevel1 5 3" xfId="459" xr:uid="{49C7BC38-F26B-47AC-97F6-DF7865BA15C6}"/>
    <cellStyle name="SAPBEXHLevel1 5 30" xfId="2399" xr:uid="{77F87B33-80D1-4B24-B3A2-ADD0E44B7181}"/>
    <cellStyle name="SAPBEXHLevel1 5 31" xfId="2456" xr:uid="{925DF87E-A056-4ED3-BFB1-B9BC128CB3B0}"/>
    <cellStyle name="SAPBEXHLevel1 5 32" xfId="2219" xr:uid="{D1901FB8-28E1-459E-B674-BA092C705BF6}"/>
    <cellStyle name="SAPBEXHLevel1 5 33" xfId="1958" xr:uid="{857F6C1E-3FFC-4944-AFE7-7F24112BD840}"/>
    <cellStyle name="SAPBEXHLevel1 5 34" xfId="2497" xr:uid="{998B3B15-99CA-4810-A27F-A7902E225FBC}"/>
    <cellStyle name="SAPBEXHLevel1 5 35" xfId="2516" xr:uid="{356BD443-1A30-49FD-B0CD-25F505F01EF8}"/>
    <cellStyle name="SAPBEXHLevel1 5 36" xfId="2533" xr:uid="{87DD3DC6-9FC4-45B9-AF0B-CDE8914C1656}"/>
    <cellStyle name="SAPBEXHLevel1 5 37" xfId="2549" xr:uid="{DCEE2819-8114-4426-8B05-C17BF41A6B9F}"/>
    <cellStyle name="SAPBEXHLevel1 5 38" xfId="2561" xr:uid="{EB762077-2F3C-49D9-BAEB-9BAF96F90A5C}"/>
    <cellStyle name="SAPBEXHLevel1 5 39" xfId="2572" xr:uid="{F9E65309-8DD3-40DA-A86B-60415B70A0CD}"/>
    <cellStyle name="SAPBEXHLevel1 5 4" xfId="508" xr:uid="{8E631DD9-E88A-40CF-B0B7-139485F915BE}"/>
    <cellStyle name="SAPBEXHLevel1 5 5" xfId="558" xr:uid="{1C1921E4-1036-4E4A-995B-E0C05F861ED3}"/>
    <cellStyle name="SAPBEXHLevel1 5 6" xfId="606" xr:uid="{851CFD2E-8D93-4AAC-9876-3344F4F4489C}"/>
    <cellStyle name="SAPBEXHLevel1 5 7" xfId="654" xr:uid="{EBF6B5A9-5F8F-4539-9461-4F371DD678FB}"/>
    <cellStyle name="SAPBEXHLevel1 5 8" xfId="699" xr:uid="{2BA6F450-6322-4876-94D9-6FDB3A9D05C3}"/>
    <cellStyle name="SAPBEXHLevel1 5 9" xfId="737" xr:uid="{0824C51F-F14C-45DB-98D5-4005331CCB26}"/>
    <cellStyle name="SAPBEXHLevel1 6" xfId="824" xr:uid="{F59233B8-64D9-40C8-919D-2CBC6C52EBF8}"/>
    <cellStyle name="SAPBEXHLevel1 7" xfId="857" xr:uid="{ADBF384E-22A4-457E-BD3E-9B55D6B0F2C1}"/>
    <cellStyle name="SAPBEXHLevel1 8" xfId="872" xr:uid="{633A5B3D-9E71-4491-9173-7B707D1823F2}"/>
    <cellStyle name="SAPBEXHLevel1 9" xfId="895" xr:uid="{EB72D458-49A2-4113-BA95-69C4B95196B3}"/>
    <cellStyle name="SAPBEXHLevel1X" xfId="168" xr:uid="{E5214A63-8264-45CC-9716-6CF8A1ED4D69}"/>
    <cellStyle name="SAPBEXHLevel1X 2" xfId="210" xr:uid="{32B7DADE-1060-4F03-B0AE-3F68321B37A0}"/>
    <cellStyle name="SAPBEXHLevel1X 2 10" xfId="664" xr:uid="{706E0DB4-D630-4EE9-9A8E-499C2CEAFCFF}"/>
    <cellStyle name="SAPBEXHLevel1X 2 11" xfId="785" xr:uid="{35C450B9-0706-491B-B462-95455ECD25B3}"/>
    <cellStyle name="SAPBEXHLevel1X 2 12" xfId="1148" xr:uid="{C6E64F7E-BC96-4604-9473-BE586B0C652A}"/>
    <cellStyle name="SAPBEXHLevel1X 2 13" xfId="1367" xr:uid="{BCE28A1E-4A08-40A0-A14B-738988B24B10}"/>
    <cellStyle name="SAPBEXHLevel1X 2 14" xfId="1401" xr:uid="{EAFB81B3-1EC6-47E4-9D34-CAB045A8F442}"/>
    <cellStyle name="SAPBEXHLevel1X 2 15" xfId="1371" xr:uid="{4D86F3EE-30DE-433D-86B7-53427BD66DB0}"/>
    <cellStyle name="SAPBEXHLevel1X 2 16" xfId="1285" xr:uid="{F359B583-0C48-407B-B4CA-11541A713C46}"/>
    <cellStyle name="SAPBEXHLevel1X 2 17" xfId="1117" xr:uid="{8D84B85D-14AB-4BB5-A20E-2174FAD6B11E}"/>
    <cellStyle name="SAPBEXHLevel1X 2 18" xfId="1339" xr:uid="{BD78FE73-CCB2-4876-9EF4-EDC3984B038B}"/>
    <cellStyle name="SAPBEXHLevel1X 2 19" xfId="1351" xr:uid="{4735EA85-5F3D-4AE3-AE91-B1F18C8BEC90}"/>
    <cellStyle name="SAPBEXHLevel1X 2 2" xfId="418" xr:uid="{DD43F9B4-82FD-4586-B045-D274CDC626D3}"/>
    <cellStyle name="SAPBEXHLevel1X 2 20" xfId="1114" xr:uid="{5F259839-9709-4D59-B953-08C450548D11}"/>
    <cellStyle name="SAPBEXHLevel1X 2 21" xfId="2175" xr:uid="{17221EB8-1E38-4913-B74B-7CDC52AFF7C5}"/>
    <cellStyle name="SAPBEXHLevel1X 2 22" xfId="1921" xr:uid="{F687A73B-28ED-4D8F-8367-859E5E29D420}"/>
    <cellStyle name="SAPBEXHLevel1X 2 23" xfId="1824" xr:uid="{3AE06640-CF16-4497-A106-87418FEB9626}"/>
    <cellStyle name="SAPBEXHLevel1X 2 24" xfId="1772" xr:uid="{5D1A98D6-C007-4A90-BB9A-AEED06C53F14}"/>
    <cellStyle name="SAPBEXHLevel1X 2 25" xfId="1712" xr:uid="{9F938F72-F402-48BF-86DF-DA6DA9AD2752}"/>
    <cellStyle name="SAPBEXHLevel1X 2 26" xfId="1608" xr:uid="{A66DB8D4-0000-46F5-8F2C-F65BC6FF6AB0}"/>
    <cellStyle name="SAPBEXHLevel1X 2 27" xfId="2356" xr:uid="{33AE1F38-F495-421B-9A9B-29FAE0B4352A}"/>
    <cellStyle name="SAPBEXHLevel1X 2 28" xfId="2383" xr:uid="{3EC13118-6C4A-4329-8BEC-610F2258123E}"/>
    <cellStyle name="SAPBEXHLevel1X 2 29" xfId="2409" xr:uid="{30F0A2E3-B2C1-4FCB-B43A-94370EE054C4}"/>
    <cellStyle name="SAPBEXHLevel1X 2 3" xfId="395" xr:uid="{08120E90-6024-4FB7-B825-AF56CD0C4CF0}"/>
    <cellStyle name="SAPBEXHLevel1X 2 30" xfId="2438" xr:uid="{147E1DBD-DD7E-4EAD-A585-505DCBD22363}"/>
    <cellStyle name="SAPBEXHLevel1X 2 31" xfId="1753" xr:uid="{A1347B74-CAB6-4E6F-BC46-5D1D23BF598C}"/>
    <cellStyle name="SAPBEXHLevel1X 2 32" xfId="1690" xr:uid="{CADC9E6A-1F21-4C4C-8F1D-A7735D39CF4A}"/>
    <cellStyle name="SAPBEXHLevel1X 2 33" xfId="2504" xr:uid="{8E64AE6A-0C83-4B81-9A44-6BFDAF132221}"/>
    <cellStyle name="SAPBEXHLevel1X 2 34" xfId="2522" xr:uid="{3A053E83-401E-44B3-9DB6-97F0C8EF8CBB}"/>
    <cellStyle name="SAPBEXHLevel1X 2 35" xfId="2539" xr:uid="{5605292A-4175-4DBA-92D1-04C5B07976D2}"/>
    <cellStyle name="SAPBEXHLevel1X 2 36" xfId="2554" xr:uid="{FE51C17C-7075-4013-B103-3CC8D5434339}"/>
    <cellStyle name="SAPBEXHLevel1X 2 37" xfId="2565" xr:uid="{DC3BA848-C8EF-44B6-8B7B-06666940069F}"/>
    <cellStyle name="SAPBEXHLevel1X 2 38" xfId="2575" xr:uid="{EC417FB6-ED4E-4133-A169-CB12F39F260F}"/>
    <cellStyle name="SAPBEXHLevel1X 2 39" xfId="2581" xr:uid="{448E65E0-11B8-4A7B-A8D8-6450FCECC0DC}"/>
    <cellStyle name="SAPBEXHLevel1X 2 4" xfId="407" xr:uid="{77748863-3482-42FB-9F53-5C6785585E1E}"/>
    <cellStyle name="SAPBEXHLevel1X 2 5" xfId="422" xr:uid="{72EEEEA0-C848-4E22-BE9F-FDD8A300D03E}"/>
    <cellStyle name="SAPBEXHLevel1X 2 6" xfId="470" xr:uid="{97F3D692-954D-4591-8F4A-458AB8A83D94}"/>
    <cellStyle name="SAPBEXHLevel1X 2 7" xfId="520" xr:uid="{4BCBF7D7-F1BE-4621-9C5A-68510C9E85A8}"/>
    <cellStyle name="SAPBEXHLevel1X 2 8" xfId="570" xr:uid="{B0FBA464-541B-4A14-9E6D-E4298FA5E88F}"/>
    <cellStyle name="SAPBEXHLevel1X 2 9" xfId="617" xr:uid="{1CF1F936-03C1-424E-B5C6-95AD0564FC59}"/>
    <cellStyle name="SAPBEXHLevel1X 3" xfId="233" xr:uid="{D4C2B2F8-66F5-4B5B-AEFB-789BD6E43EC3}"/>
    <cellStyle name="SAPBEXHLevel1X 3 10" xfId="756" xr:uid="{7012D4EE-4DF1-401A-A1D0-08D1D400F2D7}"/>
    <cellStyle name="SAPBEXHLevel1X 3 11" xfId="799" xr:uid="{D2B4CE10-428C-4611-B1A7-9C5FF65D5AB9}"/>
    <cellStyle name="SAPBEXHLevel1X 3 12" xfId="1162" xr:uid="{8EAF4CC2-2D45-4FFA-BB9C-844AE029F574}"/>
    <cellStyle name="SAPBEXHLevel1X 3 13" xfId="1282" xr:uid="{31B4B972-7CDD-495A-ACCC-DC536B926101}"/>
    <cellStyle name="SAPBEXHLevel1X 3 14" xfId="1326" xr:uid="{78C123F2-C72D-45DE-AAD3-08B75BDCF9DF}"/>
    <cellStyle name="SAPBEXHLevel1X 3 15" xfId="1372" xr:uid="{043356CD-B36A-48D4-9768-8C0D31CF79A8}"/>
    <cellStyle name="SAPBEXHLevel1X 3 16" xfId="1454" xr:uid="{809D4728-55ED-4D64-993A-51B984F3BA6D}"/>
    <cellStyle name="SAPBEXHLevel1X 3 17" xfId="1359" xr:uid="{2B3BB54E-825A-47B0-94D5-3C9662E78B2D}"/>
    <cellStyle name="SAPBEXHLevel1X 3 18" xfId="1230" xr:uid="{42634B58-97DB-4246-826F-CFF43DEDA9F9}"/>
    <cellStyle name="SAPBEXHLevel1X 3 19" xfId="1409" xr:uid="{1233C44E-C070-45B0-8FB4-9B7C7242C9BB}"/>
    <cellStyle name="SAPBEXHLevel1X 3 2" xfId="373" xr:uid="{E8778AEB-9B7C-458B-8626-BC08642DCB84}"/>
    <cellStyle name="SAPBEXHLevel1X 3 20" xfId="1542" xr:uid="{3A291F36-EB89-4E7A-BFCE-724FC708A5F3}"/>
    <cellStyle name="SAPBEXHLevel1X 3 21" xfId="2255" xr:uid="{14CBFF22-B3E3-4A8F-9AAF-3B5B10D9EBF5}"/>
    <cellStyle name="SAPBEXHLevel1X 3 22" xfId="1606" xr:uid="{C9358004-7CCA-4283-A90A-4929CE4E2E6F}"/>
    <cellStyle name="SAPBEXHLevel1X 3 23" xfId="1829" xr:uid="{0EB166B9-4A23-4883-8498-417A398F3431}"/>
    <cellStyle name="SAPBEXHLevel1X 3 24" xfId="1830" xr:uid="{C54D0098-79D5-45AC-AA60-ACA19612F395}"/>
    <cellStyle name="SAPBEXHLevel1X 3 25" xfId="2201" xr:uid="{08C1E7CE-7EF6-4B35-9883-EAB43ADDDAE1}"/>
    <cellStyle name="SAPBEXHLevel1X 3 26" xfId="1865" xr:uid="{653D51E9-59B7-48FE-B7A6-59A4615B0F62}"/>
    <cellStyle name="SAPBEXHLevel1X 3 27" xfId="2310" xr:uid="{1AB06D1B-74F5-494D-B005-8C5DE28BAA87}"/>
    <cellStyle name="SAPBEXHLevel1X 3 28" xfId="2008" xr:uid="{D089E80D-402E-4304-92B7-1C878DA6095E}"/>
    <cellStyle name="SAPBEXHLevel1X 3 29" xfId="2293" xr:uid="{C7E3D54D-2EB5-439C-8464-EA48DE12049E}"/>
    <cellStyle name="SAPBEXHLevel1X 3 3" xfId="437" xr:uid="{58CA910F-2E49-4C32-A0E7-CE667CB15748}"/>
    <cellStyle name="SAPBEXHLevel1X 3 30" xfId="1629" xr:uid="{AE8AB0FF-5F2C-472A-BA01-92F16200BDF9}"/>
    <cellStyle name="SAPBEXHLevel1X 3 31" xfId="1609" xr:uid="{2EE6A566-DC0E-4FF2-8953-669688DD500E}"/>
    <cellStyle name="SAPBEXHLevel1X 3 32" xfId="1934" xr:uid="{4C769D13-9E3E-41B1-A374-6B4C30ABA34F}"/>
    <cellStyle name="SAPBEXHLevel1X 3 33" xfId="2191" xr:uid="{3ECBCB40-151B-4DD2-AA3E-F4FA7D25976A}"/>
    <cellStyle name="SAPBEXHLevel1X 3 34" xfId="2429" xr:uid="{DAE8BA02-6552-4E52-9C9A-D29DA05B8A8C}"/>
    <cellStyle name="SAPBEXHLevel1X 3 35" xfId="2487" xr:uid="{E2D629F8-0F3F-4772-B011-3F248AA33D67}"/>
    <cellStyle name="SAPBEXHLevel1X 3 36" xfId="2148" xr:uid="{C7F7D8FF-139A-4C9E-BC47-C0A4B3BD60DB}"/>
    <cellStyle name="SAPBEXHLevel1X 3 37" xfId="2374" xr:uid="{B645DEC7-F463-490A-AE73-2A68C51C2395}"/>
    <cellStyle name="SAPBEXHLevel1X 3 38" xfId="1706" xr:uid="{B6C82E73-2B44-467D-8593-A1DA9589407C}"/>
    <cellStyle name="SAPBEXHLevel1X 3 39" xfId="2486" xr:uid="{71A34E79-7532-4E8F-92C9-50367FE7A2B9}"/>
    <cellStyle name="SAPBEXHLevel1X 3 4" xfId="486" xr:uid="{0437FE63-1C41-4C27-9865-80858DC04227}"/>
    <cellStyle name="SAPBEXHLevel1X 3 5" xfId="536" xr:uid="{94C4C360-B143-4A3C-9D23-0EE4359475FB}"/>
    <cellStyle name="SAPBEXHLevel1X 3 6" xfId="585" xr:uid="{FC059BED-9967-4365-9212-31C64CDBDA23}"/>
    <cellStyle name="SAPBEXHLevel1X 3 7" xfId="633" xr:uid="{95889CA1-4377-4988-AA65-1D3B5785E05E}"/>
    <cellStyle name="SAPBEXHLevel1X 3 8" xfId="679" xr:uid="{E906E543-96FF-482F-A65D-270CB43E495F}"/>
    <cellStyle name="SAPBEXHLevel1X 3 9" xfId="718" xr:uid="{1666B0E7-A1DD-476C-8BC0-AA1A6BDE8BF9}"/>
    <cellStyle name="SAPBEXHLevel1X 4" xfId="265" xr:uid="{DC103ADF-73F7-4927-B25F-6E35EA2C5385}"/>
    <cellStyle name="SAPBEXHLevel1X 4 10" xfId="767" xr:uid="{065376CD-3D87-4FC1-BA56-B29C81FD7B04}"/>
    <cellStyle name="SAPBEXHLevel1X 4 11" xfId="810" xr:uid="{41BFB6E8-F944-4E43-B293-62ABE8BDB970}"/>
    <cellStyle name="SAPBEXHLevel1X 4 12" xfId="1174" xr:uid="{B0101C56-FBBE-4E25-AF75-56F5035943B6}"/>
    <cellStyle name="SAPBEXHLevel1X 4 13" xfId="1213" xr:uid="{38027CB7-C1F7-46D6-A217-C2AD26540B5D}"/>
    <cellStyle name="SAPBEXHLevel1X 4 14" xfId="1445" xr:uid="{3D53F293-844A-4C03-8237-29D3ADFCD8A6}"/>
    <cellStyle name="SAPBEXHLevel1X 4 15" xfId="1493" xr:uid="{3991AE47-61BE-4801-A31C-55876D4E1022}"/>
    <cellStyle name="SAPBEXHLevel1X 4 16" xfId="1504" xr:uid="{FDE45BA6-DA4D-4287-A2C0-77F8BE474A37}"/>
    <cellStyle name="SAPBEXHLevel1X 4 17" xfId="1525" xr:uid="{3F2658F2-4B85-44B3-941A-7559AF7A8804}"/>
    <cellStyle name="SAPBEXHLevel1X 4 18" xfId="1547" xr:uid="{3C1A4CAA-D43D-4AAA-AEBF-991CFB5364D7}"/>
    <cellStyle name="SAPBEXHLevel1X 4 19" xfId="1563" xr:uid="{71501DE1-AF4E-4412-93EA-6ED4BB60D7C4}"/>
    <cellStyle name="SAPBEXHLevel1X 4 2" xfId="309" xr:uid="{991780A8-CC2E-484B-943B-78A608BE5310}"/>
    <cellStyle name="SAPBEXHLevel1X 4 20" xfId="1350" xr:uid="{C09B2FDC-E062-4972-BA98-09B5120CAD49}"/>
    <cellStyle name="SAPBEXHLevel1X 4 21" xfId="1797" xr:uid="{73F1834F-7A90-4EFD-A6C0-46434C550702}"/>
    <cellStyle name="SAPBEXHLevel1X 4 22" xfId="1654" xr:uid="{4B3829BA-900F-4C11-AB4A-BEF47100EA1C}"/>
    <cellStyle name="SAPBEXHLevel1X 4 23" xfId="1774" xr:uid="{6E9A3BC6-D2E7-448F-836D-AF4F410A0B48}"/>
    <cellStyle name="SAPBEXHLevel1X 4 24" xfId="2023" xr:uid="{CAA08C85-C158-484E-A038-42A5AE7070F3}"/>
    <cellStyle name="SAPBEXHLevel1X 4 25" xfId="2254" xr:uid="{F5B2E5E9-E2DA-4DF5-B56D-F50887313581}"/>
    <cellStyle name="SAPBEXHLevel1X 4 26" xfId="1972" xr:uid="{03EC5B70-9F51-4638-A942-42385BDAB7F6}"/>
    <cellStyle name="SAPBEXHLevel1X 4 27" xfId="1987" xr:uid="{1A70B24A-8FBB-4243-B4F4-761CCB3E5A16}"/>
    <cellStyle name="SAPBEXHLevel1X 4 28" xfId="2185" xr:uid="{603D86A7-AC7E-4FD9-BC69-1D2BD1742E5D}"/>
    <cellStyle name="SAPBEXHLevel1X 4 29" xfId="2056" xr:uid="{20E1DFDB-D2DF-4B3D-8EA7-5223F6B75F85}"/>
    <cellStyle name="SAPBEXHLevel1X 4 3" xfId="449" xr:uid="{32B990D1-F8A3-482C-A5C1-C22AE0BC5D6E}"/>
    <cellStyle name="SAPBEXHLevel1X 4 30" xfId="2073" xr:uid="{33E15B7B-4916-477C-A22D-8FE83AEBE05B}"/>
    <cellStyle name="SAPBEXHLevel1X 4 31" xfId="2351" xr:uid="{1DB7CD1B-9DFA-46BF-8AC5-A4BEAA37D57B}"/>
    <cellStyle name="SAPBEXHLevel1X 4 32" xfId="1931" xr:uid="{91B48B08-31EE-4DC7-9BD3-32BD3B004E1B}"/>
    <cellStyle name="SAPBEXHLevel1X 4 33" xfId="2391" xr:uid="{F4A17531-D758-4671-8C08-CD1F1BDD608C}"/>
    <cellStyle name="SAPBEXHLevel1X 4 34" xfId="1946" xr:uid="{0FD945B0-9BFC-4906-89AD-7AF7806FAB40}"/>
    <cellStyle name="SAPBEXHLevel1X 4 35" xfId="2369" xr:uid="{ECE4FD6C-CF23-4E0E-A655-2B99FD831A51}"/>
    <cellStyle name="SAPBEXHLevel1X 4 36" xfId="2292" xr:uid="{1658D82A-64C1-45F7-BCBF-E51FF33D6515}"/>
    <cellStyle name="SAPBEXHLevel1X 4 37" xfId="2233" xr:uid="{C7026E3A-69CD-44CF-AA88-9DB965BC53DC}"/>
    <cellStyle name="SAPBEXHLevel1X 4 38" xfId="1738" xr:uid="{2B1AB5E6-C293-42AD-92D5-C214340C7677}"/>
    <cellStyle name="SAPBEXHLevel1X 4 39" xfId="2196" xr:uid="{76B24CE5-B896-4F30-9196-DBB9B404A950}"/>
    <cellStyle name="SAPBEXHLevel1X 4 4" xfId="498" xr:uid="{8BB81BB7-9156-4BC1-BA7B-04EBB4190B02}"/>
    <cellStyle name="SAPBEXHLevel1X 4 5" xfId="548" xr:uid="{7ED610F7-4753-40ED-BFDD-16442E73383B}"/>
    <cellStyle name="SAPBEXHLevel1X 4 6" xfId="597" xr:uid="{656BC020-B070-4E51-86BA-19482B5596DD}"/>
    <cellStyle name="SAPBEXHLevel1X 4 7" xfId="645" xr:uid="{C4F5146E-DBD2-4618-80CB-32EF4A9010B3}"/>
    <cellStyle name="SAPBEXHLevel1X 4 8" xfId="691" xr:uid="{89DA539B-0C87-4621-AF97-0318A55C7DD3}"/>
    <cellStyle name="SAPBEXHLevel1X 4 9" xfId="729" xr:uid="{DE3F5D58-9135-40AA-B31B-0C4AEE5F3E7F}"/>
    <cellStyle name="SAPBEXHLevel1X 5" xfId="276" xr:uid="{302FD2FC-231D-4EB2-935A-9956B86AD83F}"/>
    <cellStyle name="SAPBEXHLevel1X 5 10" xfId="774" xr:uid="{FDA11AB3-B7C8-4945-A3BF-B17533B4C9CC}"/>
    <cellStyle name="SAPBEXHLevel1X 5 11" xfId="817" xr:uid="{CE601B41-E97E-4CAC-8CAC-1F4222EA38B9}"/>
    <cellStyle name="SAPBEXHLevel1X 5 12" xfId="1183" xr:uid="{4B143253-5507-4AB0-B7C5-892BCBB4B0D4}"/>
    <cellStyle name="SAPBEXHLevel1X 5 13" xfId="1432" xr:uid="{5933C372-5389-4E01-A2CB-D0DAFE863B4B}"/>
    <cellStyle name="SAPBEXHLevel1X 5 14" xfId="1189" xr:uid="{24133CF5-C562-4BC5-92F9-F0D6C6C4BF29}"/>
    <cellStyle name="SAPBEXHLevel1X 5 15" xfId="1267" xr:uid="{E595387A-4EC0-4B7C-AD62-23D568BB4DB3}"/>
    <cellStyle name="SAPBEXHLevel1X 5 16" xfId="1463" xr:uid="{9E6C9639-AA12-402F-84C2-B61647BA658D}"/>
    <cellStyle name="SAPBEXHLevel1X 5 17" xfId="1502" xr:uid="{0ED422ED-FCB3-4E50-886D-82258FD24218}"/>
    <cellStyle name="SAPBEXHLevel1X 5 18" xfId="1523" xr:uid="{ECED6AAF-28A8-46D3-9B93-A5C27ABF2E0B}"/>
    <cellStyle name="SAPBEXHLevel1X 5 19" xfId="1544" xr:uid="{DE554BD0-0A91-4D8D-9CCC-F5A5738FB02E}"/>
    <cellStyle name="SAPBEXHLevel1X 5 2" xfId="316" xr:uid="{0D99673C-A69B-433A-AC2B-26005080AC17}"/>
    <cellStyle name="SAPBEXHLevel1X 5 20" xfId="1551" xr:uid="{443980D4-1294-4C78-BC70-D88FC2BC6E37}"/>
    <cellStyle name="SAPBEXHLevel1X 5 21" xfId="2123" xr:uid="{2D3DC734-C815-4AEE-BED2-CE8028EDB283}"/>
    <cellStyle name="SAPBEXHLevel1X 5 22" xfId="1809" xr:uid="{ACC76BF3-6BB7-461C-9901-A0258D59D3B2}"/>
    <cellStyle name="SAPBEXHLevel1X 5 23" xfId="1959" xr:uid="{4021559E-5421-4AEB-AD29-CD5DAA732AEC}"/>
    <cellStyle name="SAPBEXHLevel1X 5 24" xfId="2306" xr:uid="{DFFCA00C-7009-4B8B-B57B-5FD600B92BBD}"/>
    <cellStyle name="SAPBEXHLevel1X 5 25" xfId="2296" xr:uid="{8994B8E0-FC9D-40BC-B388-EB3BD71A8496}"/>
    <cellStyle name="SAPBEXHLevel1X 5 26" xfId="2365" xr:uid="{2C2B8951-10A0-44A2-B22F-EA117E0F4EB1}"/>
    <cellStyle name="SAPBEXHLevel1X 5 27" xfId="2390" xr:uid="{DCBB4EE1-BCAB-4A49-A57C-B89691D1D1A8}"/>
    <cellStyle name="SAPBEXHLevel1X 5 28" xfId="2419" xr:uid="{3C56140B-BC22-4207-9EEC-E50D83C32A1E}"/>
    <cellStyle name="SAPBEXHLevel1X 5 29" xfId="2445" xr:uid="{E9B5729B-E49F-41DC-8411-94144567D282}"/>
    <cellStyle name="SAPBEXHLevel1X 5 3" xfId="460" xr:uid="{598B3ADD-948B-40C5-87E5-5204DA0D37D9}"/>
    <cellStyle name="SAPBEXHLevel1X 5 30" xfId="2466" xr:uid="{4EF6645E-F514-4EA7-83D6-D769A7B78AAB}"/>
    <cellStyle name="SAPBEXHLevel1X 5 31" xfId="2104" xr:uid="{B895FE6A-27EF-4162-A490-FAFB825AFC99}"/>
    <cellStyle name="SAPBEXHLevel1X 5 32" xfId="2509" xr:uid="{F3BD10B1-6632-4627-A736-4833E14C1162}"/>
    <cellStyle name="SAPBEXHLevel1X 5 33" xfId="2527" xr:uid="{F1EF0CC1-8495-4594-AA5A-BB58D45954CF}"/>
    <cellStyle name="SAPBEXHLevel1X 5 34" xfId="2544" xr:uid="{B3A894DF-CE52-4E55-9F98-7568C703C6E0}"/>
    <cellStyle name="SAPBEXHLevel1X 5 35" xfId="2557" xr:uid="{8A6FA9A8-6078-48C3-85DB-1022194467E8}"/>
    <cellStyle name="SAPBEXHLevel1X 5 36" xfId="2568" xr:uid="{4FB56EDF-09BC-4949-85A8-814879A04AC4}"/>
    <cellStyle name="SAPBEXHLevel1X 5 37" xfId="2578" xr:uid="{89C96240-1686-4F8E-B13D-0A22E1AC30E6}"/>
    <cellStyle name="SAPBEXHLevel1X 5 38" xfId="2583" xr:uid="{E1159F0B-E92D-43B4-8C59-E597100FF0B2}"/>
    <cellStyle name="SAPBEXHLevel1X 5 39" xfId="2586" xr:uid="{0E795C91-D63F-4164-9CB5-B77FD334A148}"/>
    <cellStyle name="SAPBEXHLevel1X 5 4" xfId="509" xr:uid="{E13AA60F-AFD6-4E44-9C1A-446745FDA9EE}"/>
    <cellStyle name="SAPBEXHLevel1X 5 5" xfId="559" xr:uid="{90FBAF7D-6EB1-4A56-9BBA-71B86E8EB88B}"/>
    <cellStyle name="SAPBEXHLevel1X 5 6" xfId="607" xr:uid="{C79A5925-2652-4F41-BD1A-0DCA408E9B12}"/>
    <cellStyle name="SAPBEXHLevel1X 5 7" xfId="655" xr:uid="{36AE8377-2B09-4D51-B86E-BA7ACA09F5F9}"/>
    <cellStyle name="SAPBEXHLevel1X 5 8" xfId="700" xr:uid="{9268E1B8-A787-4C67-A6B0-4AC3EFC9E611}"/>
    <cellStyle name="SAPBEXHLevel1X 5 9" xfId="738" xr:uid="{470EAF53-9EFA-4F63-9BEB-E8EC2C1D8811}"/>
    <cellStyle name="SAPBEXHLevel1X 6" xfId="2857" xr:uid="{C08567B3-3511-41AA-BDC2-AB59C61BEF2B}"/>
    <cellStyle name="SAPBEXHLevel2" xfId="85" xr:uid="{568DC0B9-16D3-4983-B7AE-D25E92092CF6}"/>
    <cellStyle name="SAPBEXHLevel2 10" xfId="1032" xr:uid="{0CE937C8-C25D-45EB-9623-E7AB926D4E6A}"/>
    <cellStyle name="SAPBEXHLevel2 11" xfId="1104" xr:uid="{3034E352-2A14-4EFA-B1C8-2225A7A83E2D}"/>
    <cellStyle name="SAPBEXHLevel2 12" xfId="2617" xr:uid="{29FCFF98-A8FF-4E0C-BDF7-DE6CE170F620}"/>
    <cellStyle name="SAPBEXHLevel2 13" xfId="1109" xr:uid="{8FCCA95D-2DD9-49FF-A79D-71FC1860D759}"/>
    <cellStyle name="SAPBEXHLevel2 14" xfId="2858" xr:uid="{7A6C9045-BD04-4B2C-9511-CB7E0540A8D9}"/>
    <cellStyle name="SAPBEXHLevel2 2" xfId="176" xr:uid="{71829E11-8CE5-4F38-86BA-4A92D771D2F3}"/>
    <cellStyle name="SAPBEXHLevel2 2 10" xfId="564" xr:uid="{7132B370-C28A-445A-A18F-7C6D2CC696B9}"/>
    <cellStyle name="SAPBEXHLevel2 2 11" xfId="786" xr:uid="{77CF4B44-380B-4971-9268-FD07586CA985}"/>
    <cellStyle name="SAPBEXHLevel2 2 12" xfId="836" xr:uid="{0828F53D-F8E9-4B15-AF6C-64BD66B6AE4E}"/>
    <cellStyle name="SAPBEXHLevel2 2 12 2" xfId="1149" xr:uid="{CE8941A4-1647-4618-B2DA-6DE656ED4A92}"/>
    <cellStyle name="SAPBEXHLevel2 2 12 3" xfId="2603" xr:uid="{4BA58B3B-C8C2-4381-95D9-EDDF08525FDF}"/>
    <cellStyle name="SAPBEXHLevel2 2 12 4" xfId="1036" xr:uid="{7528E87E-D480-4CE1-A21C-967E1D86C3E3}"/>
    <cellStyle name="SAPBEXHLevel2 2 12 5" xfId="2687" xr:uid="{8B051016-7DEF-48F5-B91F-6D17B8BB3BEF}"/>
    <cellStyle name="SAPBEXHLevel2 2 13" xfId="839" xr:uid="{B04BA800-2279-4F19-9F4F-E76A143E6C7D}"/>
    <cellStyle name="SAPBEXHLevel2 2 13 2" xfId="1343" xr:uid="{9740393D-A91E-43FB-93A2-1537C166D2B3}"/>
    <cellStyle name="SAPBEXHLevel2 2 13 3" xfId="2636" xr:uid="{A181A820-FD08-4850-AE73-692713D61CF2}"/>
    <cellStyle name="SAPBEXHLevel2 2 13 4" xfId="1066" xr:uid="{D302EE8A-3AF0-4A81-804E-7D6676223DA8}"/>
    <cellStyle name="SAPBEXHLevel2 2 13 5" xfId="1105" xr:uid="{6A7C8856-B3ED-4793-88D6-00286A13EE7C}"/>
    <cellStyle name="SAPBEXHLevel2 2 14" xfId="878" xr:uid="{7AABF142-8341-4271-ADA1-45AB354510A5}"/>
    <cellStyle name="SAPBEXHLevel2 2 14 2" xfId="1241" xr:uid="{4DEAC1E0-4E7F-44A0-8960-DD7C8D6B3A1D}"/>
    <cellStyle name="SAPBEXHLevel2 2 14 3" xfId="2621" xr:uid="{5BAA3EA8-2FDE-44FA-99B7-DC5EF5C848FE}"/>
    <cellStyle name="SAPBEXHLevel2 2 14 4" xfId="2683" xr:uid="{E237B20D-D5A0-433B-A7E0-891B1B238CB4}"/>
    <cellStyle name="SAPBEXHLevel2 2 14 5" xfId="1044" xr:uid="{A2197551-0ADE-4E22-91A5-E849EF42B33C}"/>
    <cellStyle name="SAPBEXHLevel2 2 15" xfId="911" xr:uid="{8F9A0D0E-7327-40CF-A728-0FEEED725A92}"/>
    <cellStyle name="SAPBEXHLevel2 2 15 2" xfId="1457" xr:uid="{30750A6F-DB94-4410-B32F-FF59712BBFFF}"/>
    <cellStyle name="SAPBEXHLevel2 2 15 3" xfId="2648" xr:uid="{3BEFA4D3-BD64-4853-B3E9-12F2AF81855E}"/>
    <cellStyle name="SAPBEXHLevel2 2 15 4" xfId="1084" xr:uid="{9D3352CD-2309-4997-856C-0516CF1F198F}"/>
    <cellStyle name="SAPBEXHLevel2 2 15 5" xfId="2647" xr:uid="{14DA6520-41D5-4443-B86C-1EE453572774}"/>
    <cellStyle name="SAPBEXHLevel2 2 16" xfId="1039" xr:uid="{C5F196D1-9074-484C-B370-57710B8EF0AB}"/>
    <cellStyle name="SAPBEXHLevel2 2 16 2" xfId="1485" xr:uid="{6752EE8A-71D1-4672-9CB7-6AA8C67FB9DE}"/>
    <cellStyle name="SAPBEXHLevel2 2 16 3" xfId="2652" xr:uid="{F483646B-FA8C-44A9-A863-E1F83CFBBABE}"/>
    <cellStyle name="SAPBEXHLevel2 2 16 4" xfId="2596" xr:uid="{C218E639-2DF8-4C10-B05A-EB9FA794E6C8}"/>
    <cellStyle name="SAPBEXHLevel2 2 16 5" xfId="2709" xr:uid="{A3B5854E-F0A4-4D82-95F7-2F80E6696536}"/>
    <cellStyle name="SAPBEXHLevel2 2 17" xfId="1517" xr:uid="{29B5F338-588C-46FE-B235-70D8DE560579}"/>
    <cellStyle name="SAPBEXHLevel2 2 18" xfId="1538" xr:uid="{4500C339-11D4-47AB-A429-163CA33A4B8B}"/>
    <cellStyle name="SAPBEXHLevel2 2 19" xfId="1558" xr:uid="{D653454D-342F-49C1-BB80-13C67C52CD6B}"/>
    <cellStyle name="SAPBEXHLevel2 2 2" xfId="245" xr:uid="{A7B53B4F-A02C-4A29-9C56-97E6792889E9}"/>
    <cellStyle name="SAPBEXHLevel2 2 2 10" xfId="2660" xr:uid="{C6D74177-7457-4095-84C4-063501F80182}"/>
    <cellStyle name="SAPBEXHLevel2 2 2 2" xfId="404" xr:uid="{C6CF3737-EB23-4EE9-AD6E-80F00D998CF4}"/>
    <cellStyle name="SAPBEXHLevel2 2 2 3" xfId="845" xr:uid="{FD3B512C-492A-4A10-AB91-78B212A68E36}"/>
    <cellStyle name="SAPBEXHLevel2 2 2 4" xfId="864" xr:uid="{ABEA424C-B003-4D8E-927D-781654AEE15D}"/>
    <cellStyle name="SAPBEXHLevel2 2 2 5" xfId="885" xr:uid="{E5EC07AB-15FD-4B79-88D3-127ADE01B015}"/>
    <cellStyle name="SAPBEXHLevel2 2 2 6" xfId="922" xr:uid="{92144608-A791-4BFE-9F9A-531D2A69D59E}"/>
    <cellStyle name="SAPBEXHLevel2 2 2 7" xfId="1062" xr:uid="{C93DF31C-0D05-4068-B86E-A9F17B571BBC}"/>
    <cellStyle name="SAPBEXHLevel2 2 2 8" xfId="1096" xr:uid="{95700FDE-95C0-4256-953E-E4976F5D31E6}"/>
    <cellStyle name="SAPBEXHLevel2 2 2 9" xfId="2608" xr:uid="{3C7F71AA-46D0-4FE3-B9B2-6B3EFAE4BBCC}"/>
    <cellStyle name="SAPBEXHLevel2 2 20" xfId="1560" xr:uid="{74454E2D-B0AA-4CD2-8612-CFD248B198B0}"/>
    <cellStyle name="SAPBEXHLevel2 2 21" xfId="1767" xr:uid="{1C6D6E52-9F62-4487-8AC4-420C6DBBD901}"/>
    <cellStyle name="SAPBEXHLevel2 2 22" xfId="1618" xr:uid="{F9E7F550-223C-4B0D-B5E7-879FA0128C89}"/>
    <cellStyle name="SAPBEXHLevel2 2 23" xfId="1812" xr:uid="{2C992655-2EA7-4546-B2EA-FF92D8F04C02}"/>
    <cellStyle name="SAPBEXHLevel2 2 24" xfId="2049" xr:uid="{14BEC1A0-2172-4F8D-AEE4-B4154989525B}"/>
    <cellStyle name="SAPBEXHLevel2 2 25" xfId="2269" xr:uid="{7638196C-7E57-440A-9559-23FF0DF4403D}"/>
    <cellStyle name="SAPBEXHLevel2 2 26" xfId="1805" xr:uid="{9F80EDC0-A7A6-400D-8332-1954164B7E75}"/>
    <cellStyle name="SAPBEXHLevel2 2 27" xfId="2289" xr:uid="{2FB93872-0721-4134-8894-2F8B0D9322A0}"/>
    <cellStyle name="SAPBEXHLevel2 2 28" xfId="2164" xr:uid="{1250333C-B71D-498E-B2E1-A419388C5E84}"/>
    <cellStyle name="SAPBEXHLevel2 2 29" xfId="1682" xr:uid="{7C505A4C-0D7F-4A33-87C3-768AE7D2F840}"/>
    <cellStyle name="SAPBEXHLevel2 2 3" xfId="301" xr:uid="{9162DB71-3EA4-478B-8E25-3D92B04CF4E8}"/>
    <cellStyle name="SAPBEXHLevel2 2 30" xfId="1687" xr:uid="{42E79598-B4FE-4221-9025-AA07B1DB1C16}"/>
    <cellStyle name="SAPBEXHLevel2 2 31" xfId="2054" xr:uid="{09BA29B6-6452-4C10-8A25-F3EE5A83FB4A}"/>
    <cellStyle name="SAPBEXHLevel2 2 32" xfId="2434" xr:uid="{734849BA-99BB-4847-873E-0136B7341114}"/>
    <cellStyle name="SAPBEXHLevel2 2 33" xfId="2329" xr:uid="{256E5898-F9D9-4064-A580-3A5AF044D6BD}"/>
    <cellStyle name="SAPBEXHLevel2 2 34" xfId="2405" xr:uid="{8E86D2DD-9935-4C38-B665-FB80599E4699}"/>
    <cellStyle name="SAPBEXHLevel2 2 35" xfId="2290" xr:uid="{73919D22-28F1-4694-B331-3B1054830FDD}"/>
    <cellStyle name="SAPBEXHLevel2 2 36" xfId="2038" xr:uid="{E734B2FA-1BD8-4E66-914D-2318C4182AAC}"/>
    <cellStyle name="SAPBEXHLevel2 2 37" xfId="2211" xr:uid="{6CF11017-573D-4967-9223-5D28029CB49E}"/>
    <cellStyle name="SAPBEXHLevel2 2 38" xfId="2428" xr:uid="{71FD4A07-FFE2-4AFB-BFBB-D1502933E31F}"/>
    <cellStyle name="SAPBEXHLevel2 2 39" xfId="1605" xr:uid="{3C018BE8-C758-4532-81D8-42FD671D73E3}"/>
    <cellStyle name="SAPBEXHLevel2 2 4" xfId="324" xr:uid="{F143D143-6611-4957-8624-854FA8E48970}"/>
    <cellStyle name="SAPBEXHLevel2 2 40" xfId="1100" xr:uid="{603CDB1F-3D61-4D5B-AB56-57E36A64F6BF}"/>
    <cellStyle name="SAPBEXHLevel2 2 41" xfId="2609" xr:uid="{E9FB7EEA-01E1-4ABB-AFE3-AAA905201F75}"/>
    <cellStyle name="SAPBEXHLevel2 2 42" xfId="2654" xr:uid="{69CF6161-6F9E-45A9-8564-F121318877FF}"/>
    <cellStyle name="SAPBEXHLevel2 2 5" xfId="388" xr:uid="{1F33870E-8414-4EAC-8B29-224D982E6E30}"/>
    <cellStyle name="SAPBEXHLevel2 2 6" xfId="369" xr:uid="{3AD95759-B899-415D-B0D4-DF8996A9A17D}"/>
    <cellStyle name="SAPBEXHLevel2 2 7" xfId="359" xr:uid="{300C2E94-0B64-44D5-B61D-84023DE98898}"/>
    <cellStyle name="SAPBEXHLevel2 2 8" xfId="465" xr:uid="{C1C004B7-9C1E-485A-B8C4-DB359DBCD6A5}"/>
    <cellStyle name="SAPBEXHLevel2 2 9" xfId="514" xr:uid="{9736C47F-E5BC-4324-B557-4727DE0E54E0}"/>
    <cellStyle name="SAPBEXHLevel2 3" xfId="136" xr:uid="{6400EBF6-1E82-48D5-A50F-4DDD6BAF3F4D}"/>
    <cellStyle name="SAPBEXHLevel2 3 10" xfId="757" xr:uid="{C565DCED-9A88-4E95-9E82-7AC971DAA8E4}"/>
    <cellStyle name="SAPBEXHLevel2 3 11" xfId="800" xr:uid="{7189B675-8E4D-408C-87D2-1B3E9F07FA6B}"/>
    <cellStyle name="SAPBEXHLevel2 3 12" xfId="1163" xr:uid="{EC84A918-9540-4FD6-AC57-D45F3F6E5053}"/>
    <cellStyle name="SAPBEXHLevel2 3 13" xfId="1254" xr:uid="{AA286C4C-FA5F-4AA6-9F66-4F5879AD32E4}"/>
    <cellStyle name="SAPBEXHLevel2 3 14" xfId="1122" xr:uid="{550649E2-B8B9-4DDF-B9B1-30390BCA899B}"/>
    <cellStyle name="SAPBEXHLevel2 3 15" xfId="1407" xr:uid="{A4ACD96E-FEC5-412D-9FB2-A61BA6CC54DB}"/>
    <cellStyle name="SAPBEXHLevel2 3 16" xfId="1219" xr:uid="{A4324280-B0A2-4A09-99B7-F55F23C21150}"/>
    <cellStyle name="SAPBEXHLevel2 3 17" xfId="1295" xr:uid="{93A60DE8-96B9-4224-B956-25BBB165F876}"/>
    <cellStyle name="SAPBEXHLevel2 3 18" xfId="1470" xr:uid="{BE6AC035-03DF-4B27-A07A-5EA1759462B6}"/>
    <cellStyle name="SAPBEXHLevel2 3 19" xfId="1322" xr:uid="{07DE2BAF-2134-433D-9221-6A60D56931ED}"/>
    <cellStyle name="SAPBEXHLevel2 3 2" xfId="354" xr:uid="{EF67D5DE-5279-4ADC-9D56-71D4EB331146}"/>
    <cellStyle name="SAPBEXHLevel2 3 20" xfId="1530" xr:uid="{20DF534C-25B6-4B98-AC7B-6FEF664D1ED3}"/>
    <cellStyle name="SAPBEXHLevel2 3 21" xfId="1593" xr:uid="{26A4F77E-A403-429E-BE57-14DE363E58A3}"/>
    <cellStyle name="SAPBEXHLevel2 3 22" xfId="2081" xr:uid="{C8C0F3E8-F576-45B7-A70C-08C8B4FA8C12}"/>
    <cellStyle name="SAPBEXHLevel2 3 23" xfId="1627" xr:uid="{81815CE3-C44F-4B87-9E9E-2CF2C513252C}"/>
    <cellStyle name="SAPBEXHLevel2 3 24" xfId="2279" xr:uid="{CDFC9C5F-27B8-495A-9582-F34F7833D237}"/>
    <cellStyle name="SAPBEXHLevel2 3 25" xfId="1898" xr:uid="{0B7527C5-EBED-48CB-B048-9B996D7CD471}"/>
    <cellStyle name="SAPBEXHLevel2 3 26" xfId="2180" xr:uid="{985A6D6B-DB32-4724-84B3-B0D0801431B7}"/>
    <cellStyle name="SAPBEXHLevel2 3 27" xfId="1920" xr:uid="{5169CAE7-E3FF-48B2-8F02-0FCF2228AE2D}"/>
    <cellStyle name="SAPBEXHLevel2 3 28" xfId="1988" xr:uid="{E8AB760A-6845-4081-A33C-7EBA3C84EAF2}"/>
    <cellStyle name="SAPBEXHLevel2 3 29" xfId="2092" xr:uid="{01047381-93E9-4597-8213-6BB255E777EB}"/>
    <cellStyle name="SAPBEXHLevel2 3 3" xfId="438" xr:uid="{A46EC0C1-B0A8-456E-8A1D-8083571013A9}"/>
    <cellStyle name="SAPBEXHLevel2 3 30" xfId="2203" xr:uid="{D0358AD9-A981-46C6-B6DC-531F27E0171F}"/>
    <cellStyle name="SAPBEXHLevel2 3 31" xfId="2358" xr:uid="{ECCBA5D5-B21C-49E0-8998-1B7918D91D7D}"/>
    <cellStyle name="SAPBEXHLevel2 3 32" xfId="2037" xr:uid="{E2B9319C-DE0F-4C42-B84C-0E4C405CCD54}"/>
    <cellStyle name="SAPBEXHLevel2 3 33" xfId="1811" xr:uid="{84DA9093-A9F8-49A8-923A-291F275300DC}"/>
    <cellStyle name="SAPBEXHLevel2 3 34" xfId="1802" xr:uid="{BCD9A518-E022-494E-9A8B-8E11E2ADBC19}"/>
    <cellStyle name="SAPBEXHLevel2 3 35" xfId="2425" xr:uid="{F1913511-4A06-4C25-96EE-6952E0AFF158}"/>
    <cellStyle name="SAPBEXHLevel2 3 36" xfId="2481" xr:uid="{371DA6A0-9C60-48DA-A242-F5B4503092CD}"/>
    <cellStyle name="SAPBEXHLevel2 3 37" xfId="1954" xr:uid="{09412EC1-2C87-4E44-BCAC-3D16A6A56DC8}"/>
    <cellStyle name="SAPBEXHLevel2 3 38" xfId="2493" xr:uid="{270EC63C-B68F-42D9-9925-254B749CE594}"/>
    <cellStyle name="SAPBEXHLevel2 3 39" xfId="2326" xr:uid="{D863E0DA-D5B9-42B6-B44F-719D0546B0E0}"/>
    <cellStyle name="SAPBEXHLevel2 3 4" xfId="487" xr:uid="{285A7913-E3A1-49CE-A3E1-9E7C709950D1}"/>
    <cellStyle name="SAPBEXHLevel2 3 5" xfId="537" xr:uid="{864BE0F1-186F-4F6E-A92C-ADD46EFE93E5}"/>
    <cellStyle name="SAPBEXHLevel2 3 6" xfId="586" xr:uid="{5DAEEDBC-253E-441C-B0B7-39C7282AB170}"/>
    <cellStyle name="SAPBEXHLevel2 3 7" xfId="634" xr:uid="{C3932F3A-63F3-41CB-BCEA-CF0C08C104BC}"/>
    <cellStyle name="SAPBEXHLevel2 3 8" xfId="680" xr:uid="{EA77D4DA-B7EE-4217-8BF3-CA65062590E5}"/>
    <cellStyle name="SAPBEXHLevel2 3 9" xfId="719" xr:uid="{16B4D6CB-260F-4AD1-8851-BC4825BC5491}"/>
    <cellStyle name="SAPBEXHLevel2 4" xfId="266" xr:uid="{C7CC0AC0-CA96-41A3-914A-9D7747A5F1A1}"/>
    <cellStyle name="SAPBEXHLevel2 4 10" xfId="768" xr:uid="{FB23C720-765E-48E7-A52A-10D843368DD6}"/>
    <cellStyle name="SAPBEXHLevel2 4 11" xfId="811" xr:uid="{CBB3D08A-D37F-4EE1-AAFF-259F9D3DC405}"/>
    <cellStyle name="SAPBEXHLevel2 4 12" xfId="1175" xr:uid="{4238CF9B-43E2-4F94-BB93-CBEEF310AC9A}"/>
    <cellStyle name="SAPBEXHLevel2 4 13" xfId="1436" xr:uid="{6EE02E86-FB81-4E1D-996D-F4CC90E39D96}"/>
    <cellStyle name="SAPBEXHLevel2 4 14" xfId="1181" xr:uid="{8A4EB6D8-E6C8-4042-8D8B-EA51E8604868}"/>
    <cellStyle name="SAPBEXHLevel2 4 15" xfId="1279" xr:uid="{7685C300-B6FF-4E52-AC23-D5B65B1EF2F5}"/>
    <cellStyle name="SAPBEXHLevel2 4 16" xfId="1364" xr:uid="{F535A48D-DBBF-4C9B-81A5-A65075CBA0E5}"/>
    <cellStyle name="SAPBEXHLevel2 4 17" xfId="1232" xr:uid="{5C6771AE-3911-49E1-B648-9F58EA471E63}"/>
    <cellStyle name="SAPBEXHLevel2 4 18" xfId="1413" xr:uid="{4EAED07F-AC07-4BBF-9A2D-46777177FCFE}"/>
    <cellStyle name="SAPBEXHLevel2 4 19" xfId="1200" xr:uid="{BB71C66D-1EC9-4AD9-89CF-224E7413CE0F}"/>
    <cellStyle name="SAPBEXHLevel2 4 2" xfId="343" xr:uid="{9ED825E3-09DC-4F31-9C21-F6DFB228D6D2}"/>
    <cellStyle name="SAPBEXHLevel2 4 20" xfId="1398" xr:uid="{E5A54726-DFB5-4A61-9089-EBD8264F64BB}"/>
    <cellStyle name="SAPBEXHLevel2 4 21" xfId="1995" xr:uid="{478E8930-E185-4553-94D7-84CF660087E0}"/>
    <cellStyle name="SAPBEXHLevel2 4 22" xfId="1615" xr:uid="{3AE9BE6F-0BBD-4CB1-93D8-158DFF5E33B0}"/>
    <cellStyle name="SAPBEXHLevel2 4 23" xfId="1589" xr:uid="{39A86734-B34C-4704-BBB9-154F9639A3FB}"/>
    <cellStyle name="SAPBEXHLevel2 4 24" xfId="1994" xr:uid="{6E6ACB84-D977-474D-BA95-658D6147A9E5}"/>
    <cellStyle name="SAPBEXHLevel2 4 25" xfId="2004" xr:uid="{4E61FDB5-1626-4621-B0A9-BF49FEBF216F}"/>
    <cellStyle name="SAPBEXHLevel2 4 26" xfId="2281" xr:uid="{287C94FE-2DFB-4D11-85C6-CD9D4A82D5FD}"/>
    <cellStyle name="SAPBEXHLevel2 4 27" xfId="2207" xr:uid="{3C893C83-CB3B-44D2-95AB-4511A9D0A01C}"/>
    <cellStyle name="SAPBEXHLevel2 4 28" xfId="2300" xr:uid="{66057896-1EE9-4066-85CB-8544A95545DD}"/>
    <cellStyle name="SAPBEXHLevel2 4 29" xfId="2068" xr:uid="{334F55B2-54EA-47EC-9336-5B8A4C68986E}"/>
    <cellStyle name="SAPBEXHLevel2 4 3" xfId="450" xr:uid="{05B5A76A-DC61-4E81-BC56-B894B06363DD}"/>
    <cellStyle name="SAPBEXHLevel2 4 30" xfId="1936" xr:uid="{B4B6C434-B360-4945-99EE-ED1AA9888354}"/>
    <cellStyle name="SAPBEXHLevel2 4 31" xfId="2055" xr:uid="{30CDB2EA-4343-4130-890F-18887D5320B4}"/>
    <cellStyle name="SAPBEXHLevel2 4 32" xfId="2043" xr:uid="{6A7C0535-47F7-4642-A053-17DD7E4EC069}"/>
    <cellStyle name="SAPBEXHLevel2 4 33" xfId="1848" xr:uid="{238014DF-E7DF-4547-9525-70840DAAB259}"/>
    <cellStyle name="SAPBEXHLevel2 4 34" xfId="2134" xr:uid="{7945DFEB-F486-423A-A964-46055B7FDD8A}"/>
    <cellStyle name="SAPBEXHLevel2 4 35" xfId="2090" xr:uid="{E9B3046B-D07E-4B09-84BE-817ADAA597BF}"/>
    <cellStyle name="SAPBEXHLevel2 4 36" xfId="2220" xr:uid="{6523E9CD-DD76-49E2-B62B-DFBE509F34D7}"/>
    <cellStyle name="SAPBEXHLevel2 4 37" xfId="2476" xr:uid="{3C6A314D-5FAA-4246-80C9-7B7A7612D0DD}"/>
    <cellStyle name="SAPBEXHLevel2 4 38" xfId="2270" xr:uid="{72AD4E88-92BA-40C2-A9A4-4C67F9283EEA}"/>
    <cellStyle name="SAPBEXHLevel2 4 39" xfId="2371" xr:uid="{CA3EC075-55CF-4C74-8F5A-5BB9AAFEC702}"/>
    <cellStyle name="SAPBEXHLevel2 4 4" xfId="499" xr:uid="{C54A061E-BA3C-437D-AE4F-708C1F229501}"/>
    <cellStyle name="SAPBEXHLevel2 4 5" xfId="549" xr:uid="{4F8027D9-78EB-43F4-A5A0-138D58A4BF25}"/>
    <cellStyle name="SAPBEXHLevel2 4 6" xfId="598" xr:uid="{FB582103-A218-4A68-9E10-8DA55BE6BD13}"/>
    <cellStyle name="SAPBEXHLevel2 4 7" xfId="646" xr:uid="{3CD68724-BB13-43F0-9108-2DD580C90C6A}"/>
    <cellStyle name="SAPBEXHLevel2 4 8" xfId="692" xr:uid="{72029315-548B-44DD-9269-C135E3A90132}"/>
    <cellStyle name="SAPBEXHLevel2 4 9" xfId="730" xr:uid="{5A8E802F-CF44-4617-88AB-5828FF0F0457}"/>
    <cellStyle name="SAPBEXHLevel2 5" xfId="277" xr:uid="{279EA3DE-8C3A-43FA-A4C4-BCBBDAAEA785}"/>
    <cellStyle name="SAPBEXHLevel2 5 10" xfId="775" xr:uid="{D9FE1259-8990-41B1-BD62-77C1F4BDA303}"/>
    <cellStyle name="SAPBEXHLevel2 5 11" xfId="818" xr:uid="{4E909CE9-2F41-472B-9EAE-71A7F4C90BCB}"/>
    <cellStyle name="SAPBEXHLevel2 5 12" xfId="1184" xr:uid="{3DDD0509-B3F4-4BEF-8A01-37269D936610}"/>
    <cellStyle name="SAPBEXHLevel2 5 13" xfId="1410" xr:uid="{D748B67A-92BF-4A3D-8EA0-DAA294A1FE12}"/>
    <cellStyle name="SAPBEXHLevel2 5 14" xfId="1294" xr:uid="{42EC02DC-8324-4BB0-BF6D-5A7F310F2E14}"/>
    <cellStyle name="SAPBEXHLevel2 5 15" xfId="1481" xr:uid="{CCA5A263-1305-48BF-9674-6F01ACCE1F33}"/>
    <cellStyle name="SAPBEXHLevel2 5 16" xfId="1516" xr:uid="{296DC71E-7D1B-4C31-BA9A-A94E366ED563}"/>
    <cellStyle name="SAPBEXHLevel2 5 17" xfId="1537" xr:uid="{9D15C466-D0A2-4FAB-A71D-139A18DF303E}"/>
    <cellStyle name="SAPBEXHLevel2 5 18" xfId="1556" xr:uid="{B80D94E9-67E0-42F0-8898-EAD83F9AA9C1}"/>
    <cellStyle name="SAPBEXHLevel2 5 19" xfId="1571" xr:uid="{27D0A672-276A-4A75-978D-034156E3955C}"/>
    <cellStyle name="SAPBEXHLevel2 5 2" xfId="313" xr:uid="{EB012F77-F438-410A-8CAE-F7C02EFB556D}"/>
    <cellStyle name="SAPBEXHLevel2 5 20" xfId="1479" xr:uid="{5951126E-5332-43BA-9595-3321A1666D82}"/>
    <cellStyle name="SAPBEXHLevel2 5 21" xfId="1755" xr:uid="{0BE40362-DF7C-44B6-B3CF-B0BF841B948D}"/>
    <cellStyle name="SAPBEXHLevel2 5 22" xfId="1864" xr:uid="{8493E48D-588F-4F86-9898-C09F579E3D8B}"/>
    <cellStyle name="SAPBEXHLevel2 5 23" xfId="2146" xr:uid="{7A07F910-8C48-482C-A868-18032F1635D1}"/>
    <cellStyle name="SAPBEXHLevel2 5 24" xfId="1918" xr:uid="{D1AA4E96-B56E-4B8A-B871-4BAE7849C398}"/>
    <cellStyle name="SAPBEXHLevel2 5 25" xfId="2149" xr:uid="{65D31313-EBF0-4661-821A-950E7732A052}"/>
    <cellStyle name="SAPBEXHLevel2 5 26" xfId="2227" xr:uid="{125E71A3-F312-4B49-92EF-92A344FDA754}"/>
    <cellStyle name="SAPBEXHLevel2 5 27" xfId="1826" xr:uid="{6F285649-BCE6-4A04-B6A6-83DD511D2463}"/>
    <cellStyle name="SAPBEXHLevel2 5 28" xfId="2320" xr:uid="{91000D1C-E1A3-46E9-A39A-3801E2F8C093}"/>
    <cellStyle name="SAPBEXHLevel2 5 29" xfId="2242" xr:uid="{7FD494FB-DEC5-4F47-B3C3-183FC76FF8E5}"/>
    <cellStyle name="SAPBEXHLevel2 5 3" xfId="461" xr:uid="{9C08347C-9494-4FEB-959F-C2BAC138EC7D}"/>
    <cellStyle name="SAPBEXHLevel2 5 30" xfId="1742" xr:uid="{3C54C521-D1EE-4CAD-AFCB-7BE29F528F91}"/>
    <cellStyle name="SAPBEXHLevel2 5 31" xfId="2045" xr:uid="{E6568C69-2732-4080-9591-0E3FD0F8173F}"/>
    <cellStyle name="SAPBEXHLevel2 5 32" xfId="2091" xr:uid="{B8B2FC52-E117-4810-9906-014CC8825ECA}"/>
    <cellStyle name="SAPBEXHLevel2 5 33" xfId="1644" xr:uid="{1CADF955-3AFC-4233-9149-4C6C5BF65380}"/>
    <cellStyle name="SAPBEXHLevel2 5 34" xfId="2346" xr:uid="{FC09EBAC-874E-4D78-9CC4-3AA0BA945080}"/>
    <cellStyle name="SAPBEXHLevel2 5 35" xfId="2449" xr:uid="{BE561906-14A6-40A1-958A-6456ED2F5F9D}"/>
    <cellStyle name="SAPBEXHLevel2 5 36" xfId="2221" xr:uid="{33FE7F25-3469-4C52-8B36-90BF9AFE2FF4}"/>
    <cellStyle name="SAPBEXHLevel2 5 37" xfId="2463" xr:uid="{4DBDDE48-3648-4762-8F46-BAFDAEECFF34}"/>
    <cellStyle name="SAPBEXHLevel2 5 38" xfId="2214" xr:uid="{7E408190-7A4F-49A0-98FC-96DB34F0A2D0}"/>
    <cellStyle name="SAPBEXHLevel2 5 39" xfId="1726" xr:uid="{1A34EFB7-F672-4E95-B67A-0414C6769AEE}"/>
    <cellStyle name="SAPBEXHLevel2 5 4" xfId="510" xr:uid="{A671A35C-CF18-4186-8D91-4787D4AD163A}"/>
    <cellStyle name="SAPBEXHLevel2 5 5" xfId="560" xr:uid="{44D1F6E6-0AD6-4BDD-B6A9-641EA1C82B58}"/>
    <cellStyle name="SAPBEXHLevel2 5 6" xfId="608" xr:uid="{9AE95022-EDD9-4F66-9C49-B4931AEBA32A}"/>
    <cellStyle name="SAPBEXHLevel2 5 7" xfId="656" xr:uid="{CCE52F00-5C44-49D4-8FB2-13B6F1340871}"/>
    <cellStyle name="SAPBEXHLevel2 5 8" xfId="701" xr:uid="{C06BC42C-E425-419C-8A7D-85C84EC1CC2E}"/>
    <cellStyle name="SAPBEXHLevel2 5 9" xfId="739" xr:uid="{389419B4-A14E-4E8A-A0B0-C1F181B124E0}"/>
    <cellStyle name="SAPBEXHLevel2 6" xfId="825" xr:uid="{8FD805C6-C611-47FB-AE66-9C3C3FE8D834}"/>
    <cellStyle name="SAPBEXHLevel2 7" xfId="846" xr:uid="{6BE3ADB3-8F82-4B24-9399-F7B7BEF88C29}"/>
    <cellStyle name="SAPBEXHLevel2 8" xfId="873" xr:uid="{55E8146C-76B7-48E5-99DA-74FBD470BC1A}"/>
    <cellStyle name="SAPBEXHLevel2 9" xfId="896" xr:uid="{085D388C-C588-4571-B13D-B3877B1743BB}"/>
    <cellStyle name="SAPBEXHLevel2X" xfId="179" xr:uid="{06048C6E-033B-42DD-84F4-67BFDF0D951C}"/>
    <cellStyle name="SAPBEXHLevel2X 2" xfId="149" xr:uid="{A0759E44-33E3-4825-9777-5143DDB195BD}"/>
    <cellStyle name="SAPBEXHLevel2X 2 10" xfId="662" xr:uid="{572D6B32-E449-4347-8068-429C3D6DA4DD}"/>
    <cellStyle name="SAPBEXHLevel2X 2 11" xfId="787" xr:uid="{E3705EB0-FBA8-4F78-BAE2-35877E1920F8}"/>
    <cellStyle name="SAPBEXHLevel2X 2 12" xfId="1150" xr:uid="{57EE37E5-D75A-44D9-9BC4-144F41325EC5}"/>
    <cellStyle name="SAPBEXHLevel2X 2 13" xfId="1325" xr:uid="{8665F711-F992-4037-81FF-1CD592792B2A}"/>
    <cellStyle name="SAPBEXHLevel2X 2 14" xfId="1471" xr:uid="{DDB7ED4B-23E8-463C-9EC5-AB051678F3C7}"/>
    <cellStyle name="SAPBEXHLevel2X 2 15" xfId="1235" xr:uid="{0C467111-A7DD-4E56-8A6F-54D269263446}"/>
    <cellStyle name="SAPBEXHLevel2X 2 16" xfId="1341" xr:uid="{0AD71AAA-49B2-49EA-A016-92BC8AF92C0A}"/>
    <cellStyle name="SAPBEXHLevel2X 2 17" xfId="1352" xr:uid="{64DDAE80-86C6-4EB0-8CA0-B110A63A9D07}"/>
    <cellStyle name="SAPBEXHLevel2X 2 18" xfId="1139" xr:uid="{29662885-CF43-485C-A504-F0CD3B896F34}"/>
    <cellStyle name="SAPBEXHLevel2X 2 19" xfId="1324" xr:uid="{139C63B6-BABC-4EFD-96AE-8A3EE6833646}"/>
    <cellStyle name="SAPBEXHLevel2X 2 2" xfId="368" xr:uid="{740F8F72-4955-4421-9166-0104C6842722}"/>
    <cellStyle name="SAPBEXHLevel2X 2 20" xfId="1567" xr:uid="{72072498-6D94-4B47-9BCF-9B6403F9A498}"/>
    <cellStyle name="SAPBEXHLevel2X 2 21" xfId="1696" xr:uid="{D74DAB13-7950-4C80-9EAD-A21A0A469099}"/>
    <cellStyle name="SAPBEXHLevel2X 2 22" xfId="2011" xr:uid="{415B34D8-DEF7-413C-B047-898407B3CB03}"/>
    <cellStyle name="SAPBEXHLevel2X 2 23" xfId="2181" xr:uid="{83D467A3-DFA5-4CF7-BB2F-0DBE56A7385B}"/>
    <cellStyle name="SAPBEXHLevel2X 2 24" xfId="2286" xr:uid="{0FF99742-4D4A-45D4-9368-9C35B9AE1928}"/>
    <cellStyle name="SAPBEXHLevel2X 2 25" xfId="2109" xr:uid="{2DBB08AA-CDBA-481C-AF6C-C420D1C37AB1}"/>
    <cellStyle name="SAPBEXHLevel2X 2 26" xfId="1937" xr:uid="{BEDFD007-61DC-41D7-B2E9-DCA7A54CA486}"/>
    <cellStyle name="SAPBEXHLevel2X 2 27" xfId="1677" xr:uid="{CC5E981A-6221-4DB6-90CF-4F00603E7EA3}"/>
    <cellStyle name="SAPBEXHLevel2X 2 28" xfId="1866" xr:uid="{C5D813D6-22CE-41B7-974F-5C5ED46B1751}"/>
    <cellStyle name="SAPBEXHLevel2X 2 29" xfId="2340" xr:uid="{6E6CD5DD-8C84-4F28-B944-FC85CE2A0616}"/>
    <cellStyle name="SAPBEXHLevel2X 2 3" xfId="410" xr:uid="{48B8B9AB-A0BA-4256-9B03-5AA201729412}"/>
    <cellStyle name="SAPBEXHLevel2X 2 30" xfId="2278" xr:uid="{220606F1-859E-4EA1-803B-A91938C0BD6E}"/>
    <cellStyle name="SAPBEXHLevel2X 2 31" xfId="2012" xr:uid="{6C24CD96-CF2B-4FBC-842A-1B03044FF158}"/>
    <cellStyle name="SAPBEXHLevel2X 2 32" xfId="1686" xr:uid="{6BED474D-48F8-4B4F-AB94-87F8011B8E27}"/>
    <cellStyle name="SAPBEXHLevel2X 2 33" xfId="1981" xr:uid="{4833E616-BA87-474A-9F9E-CC774A4723A5}"/>
    <cellStyle name="SAPBEXHLevel2X 2 34" xfId="2063" xr:uid="{D1B75C77-6E01-45A9-A181-6DBE6A0034B2}"/>
    <cellStyle name="SAPBEXHLevel2X 2 35" xfId="2491" xr:uid="{BF72A7FC-A079-4B1A-82AE-4479AF911ED9}"/>
    <cellStyle name="SAPBEXHLevel2X 2 36" xfId="1681" xr:uid="{F22A8209-9FF5-4793-82A8-D17925C01002}"/>
    <cellStyle name="SAPBEXHLevel2X 2 37" xfId="1927" xr:uid="{E55A987A-DDF2-4978-8C62-C1D3768EFE22}"/>
    <cellStyle name="SAPBEXHLevel2X 2 38" xfId="2027" xr:uid="{951BBF4F-6B2F-4D7D-8000-A6E1E1861B7D}"/>
    <cellStyle name="SAPBEXHLevel2X 2 39" xfId="2303" xr:uid="{D457D01B-1E0D-4807-A2E0-84D5821FA438}"/>
    <cellStyle name="SAPBEXHLevel2X 2 4" xfId="330" xr:uid="{C68771DA-1A69-4303-B0A6-7C6EAB857F38}"/>
    <cellStyle name="SAPBEXHLevel2X 2 5" xfId="392" xr:uid="{12FBFE63-30EE-49FF-B1DD-A8DFADC51DE8}"/>
    <cellStyle name="SAPBEXHLevel2X 2 6" xfId="468" xr:uid="{FBB4E851-745F-4DCB-AC46-7FD0CFB0F982}"/>
    <cellStyle name="SAPBEXHLevel2X 2 7" xfId="518" xr:uid="{08288B43-989D-4524-9563-5D11DE5FCAAE}"/>
    <cellStyle name="SAPBEXHLevel2X 2 8" xfId="568" xr:uid="{20B40AD0-98DE-4A04-8DE6-7D494CF1C117}"/>
    <cellStyle name="SAPBEXHLevel2X 2 9" xfId="615" xr:uid="{63B357F7-8644-47B5-B79F-5DC0EBC901E0}"/>
    <cellStyle name="SAPBEXHLevel2X 3" xfId="141" xr:uid="{23AE3441-60CA-41DD-96BC-D5E06D64FBDD}"/>
    <cellStyle name="SAPBEXHLevel2X 3 10" xfId="758" xr:uid="{DB02259C-A26C-4218-BCE8-6A950BC79A64}"/>
    <cellStyle name="SAPBEXHLevel2X 3 11" xfId="801" xr:uid="{8E4E453A-5E35-42AA-A6C4-EB691115CC9F}"/>
    <cellStyle name="SAPBEXHLevel2X 3 12" xfId="1164" xr:uid="{FEB2956E-89B0-4ADD-80B7-8FA7D396BC19}"/>
    <cellStyle name="SAPBEXHLevel2X 3 13" xfId="1250" xr:uid="{D90658C8-B296-4F54-88C6-45FB83606423}"/>
    <cellStyle name="SAPBEXHLevel2X 3 14" xfId="1229" xr:uid="{EF7E3F64-F5A3-445B-AD41-A305016F758B}"/>
    <cellStyle name="SAPBEXHLevel2X 3 15" xfId="1306" xr:uid="{A07ECF84-D3C5-4E0A-8789-1A176D2984B8}"/>
    <cellStyle name="SAPBEXHLevel2X 3 16" xfId="1439" xr:uid="{9C2CC5F6-03A0-42EA-99AE-36CB5A6292AA}"/>
    <cellStyle name="SAPBEXHLevel2X 3 17" xfId="1260" xr:uid="{F3FC73E4-1FFA-4372-9AA9-F0437046C524}"/>
    <cellStyle name="SAPBEXHLevel2X 3 18" xfId="1484" xr:uid="{522A614A-5283-407D-9A1A-1522C81DE248}"/>
    <cellStyle name="SAPBEXHLevel2X 3 19" xfId="1204" xr:uid="{85C08942-EF73-467C-A14C-267ABBEE1233}"/>
    <cellStyle name="SAPBEXHLevel2X 3 2" xfId="325" xr:uid="{95D95D88-B228-400E-A3FF-29108AD5AB04}"/>
    <cellStyle name="SAPBEXHLevel2X 3 20" xfId="1539" xr:uid="{D2E5721E-D98F-4869-86A9-9E733296E193}"/>
    <cellStyle name="SAPBEXHLevel2X 3 21" xfId="2121" xr:uid="{98B2BA5E-6C12-4B6B-BAAA-D25ECCE912D6}"/>
    <cellStyle name="SAPBEXHLevel2X 3 22" xfId="2184" xr:uid="{78CA87FC-8EDE-49BA-82BC-4F03F76D988B}"/>
    <cellStyle name="SAPBEXHLevel2X 3 23" xfId="2018" xr:uid="{467C4910-CC64-4410-8945-FE1EF97CDFA4}"/>
    <cellStyle name="SAPBEXHLevel2X 3 24" xfId="1758" xr:uid="{0FCC83E7-F55A-460C-80E6-891B974D42AD}"/>
    <cellStyle name="SAPBEXHLevel2X 3 25" xfId="1814" xr:uid="{A8EF43AF-F17D-422E-95B2-19B5CA93CAAC}"/>
    <cellStyle name="SAPBEXHLevel2X 3 26" xfId="2107" xr:uid="{2FEF0830-9531-436C-BF78-65CE2E5BEF24}"/>
    <cellStyle name="SAPBEXHLevel2X 3 27" xfId="2225" xr:uid="{49B5220E-2F14-4742-8883-3861D01A6DB2}"/>
    <cellStyle name="SAPBEXHLevel2X 3 28" xfId="1643" xr:uid="{DE754DC9-65A4-4CFE-84A0-5F82E72A5B1D}"/>
    <cellStyle name="SAPBEXHLevel2X 3 29" xfId="2215" xr:uid="{6FA13FA1-A716-4975-8627-4A432FE06C76}"/>
    <cellStyle name="SAPBEXHLevel2X 3 3" xfId="439" xr:uid="{23D9D820-9BBF-4C2F-A81E-42E0642CA05A}"/>
    <cellStyle name="SAPBEXHLevel2X 3 30" xfId="1863" xr:uid="{8D9B0DF9-2931-4088-9318-6D1C026ECB89}"/>
    <cellStyle name="SAPBEXHLevel2X 3 31" xfId="2382" xr:uid="{C2C02B90-6455-4C08-B302-E8A0E87B99EF}"/>
    <cellStyle name="SAPBEXHLevel2X 3 32" xfId="2436" xr:uid="{844B9B37-BC36-4104-B584-D3E972A3EEA0}"/>
    <cellStyle name="SAPBEXHLevel2X 3 33" xfId="2316" xr:uid="{2FBC3678-8721-4BE2-BD9D-6D8F2F2C9D1B}"/>
    <cellStyle name="SAPBEXHLevel2X 3 34" xfId="2452" xr:uid="{79BFDB56-AB41-43B5-9B95-5B2D64705A18}"/>
    <cellStyle name="SAPBEXHLevel2X 3 35" xfId="2057" xr:uid="{F9D299CF-A9C9-4327-BDEF-08DBC765F61E}"/>
    <cellStyle name="SAPBEXHLevel2X 3 36" xfId="1604" xr:uid="{1AB5BD25-7935-47B0-A412-13EA0120B628}"/>
    <cellStyle name="SAPBEXHLevel2X 3 37" xfId="2473" xr:uid="{4783BC91-7452-49AE-AE5B-4DE0ED50060D}"/>
    <cellStyle name="SAPBEXHLevel2X 3 38" xfId="1667" xr:uid="{DFA30AFC-7E29-40C8-AE79-418E1C7ACB50}"/>
    <cellStyle name="SAPBEXHLevel2X 3 39" xfId="2273" xr:uid="{231ACCBC-A998-48B3-BBC9-31561FCDE742}"/>
    <cellStyle name="SAPBEXHLevel2X 3 4" xfId="488" xr:uid="{2FCA8D02-CC0D-4CD5-8295-6865A27A2FA4}"/>
    <cellStyle name="SAPBEXHLevel2X 3 5" xfId="538" xr:uid="{84D5A3C5-8AD8-40BC-9086-C5B2FF3BDFC8}"/>
    <cellStyle name="SAPBEXHLevel2X 3 6" xfId="587" xr:uid="{98732047-1126-4709-93FB-5CAE2EC3B52D}"/>
    <cellStyle name="SAPBEXHLevel2X 3 7" xfId="635" xr:uid="{E1CCD522-3423-4FFA-9A9E-464ACF6127D8}"/>
    <cellStyle name="SAPBEXHLevel2X 3 8" xfId="681" xr:uid="{560F186A-D275-400D-9AF9-BF165588EB78}"/>
    <cellStyle name="SAPBEXHLevel2X 3 9" xfId="720" xr:uid="{2EF32931-611E-460D-BC30-6B508CC85DAE}"/>
    <cellStyle name="SAPBEXHLevel2X 4" xfId="267" xr:uid="{EDBBCE75-D817-40C1-BC60-622B5C705D28}"/>
    <cellStyle name="SAPBEXHLevel2X 4 10" xfId="769" xr:uid="{C917BEEB-ABA2-4AE3-8255-B56563F8932F}"/>
    <cellStyle name="SAPBEXHLevel2X 4 11" xfId="812" xr:uid="{F6ED6BE8-F790-460F-8FAA-3B51EBA0492C}"/>
    <cellStyle name="SAPBEXHLevel2X 4 12" xfId="1176" xr:uid="{FA5C45A9-663B-4B9C-AAB1-AEA22A135E23}"/>
    <cellStyle name="SAPBEXHLevel2X 4 13" xfId="1414" xr:uid="{70D061E5-96CA-48D0-8D52-246CA5AC3930}"/>
    <cellStyle name="SAPBEXHLevel2X 4 14" xfId="1456" xr:uid="{235C49EB-871A-4C91-B4CF-169E0E792F60}"/>
    <cellStyle name="SAPBEXHLevel2X 4 15" xfId="1489" xr:uid="{DD10E480-6A04-42EC-A297-4B6057A00436}"/>
    <cellStyle name="SAPBEXHLevel2X 4 16" xfId="1512" xr:uid="{B8047F8B-535D-4ED3-9F05-1BEDCD2B3546}"/>
    <cellStyle name="SAPBEXHLevel2X 4 17" xfId="1533" xr:uid="{C9B24C40-6627-4259-9511-DADECA9F5164}"/>
    <cellStyle name="SAPBEXHLevel2X 4 18" xfId="1553" xr:uid="{10FEC6E6-D484-4638-A33C-04805A774273}"/>
    <cellStyle name="SAPBEXHLevel2X 4 19" xfId="1568" xr:uid="{649F22F5-9D7E-4D20-8C9E-6A9B438AA4C6}"/>
    <cellStyle name="SAPBEXHLevel2X 4 2" xfId="344" xr:uid="{C8E04BBD-F198-457D-8D48-D7194C24718C}"/>
    <cellStyle name="SAPBEXHLevel2X 4 20" xfId="1532" xr:uid="{C73982D2-842D-4E4D-A45C-9B94E4F23151}"/>
    <cellStyle name="SAPBEXHLevel2X 4 21" xfId="1791" xr:uid="{ADE5DF0F-9A97-4C2D-8430-136BBA0843EB}"/>
    <cellStyle name="SAPBEXHLevel2X 4 22" xfId="2083" xr:uid="{7CCC4C42-38BB-4A96-A889-D3AFBFDB710B}"/>
    <cellStyle name="SAPBEXHLevel2X 4 23" xfId="2097" xr:uid="{CE5C491D-6A58-45CB-8997-12D79AFA056E}"/>
    <cellStyle name="SAPBEXHLevel2X 4 24" xfId="1917" xr:uid="{EF47545E-D477-4F02-8E71-9F85B8E08E86}"/>
    <cellStyle name="SAPBEXHLevel2X 4 25" xfId="2129" xr:uid="{6F883D1B-4188-41C5-B29C-74FFB722D21F}"/>
    <cellStyle name="SAPBEXHLevel2X 4 26" xfId="2033" xr:uid="{52CD0B77-1FEF-4B3E-B2DD-42765BD7FC91}"/>
    <cellStyle name="SAPBEXHLevel2X 4 27" xfId="1660" xr:uid="{A3CB15D5-F20A-4C95-8CF1-77C749C448C2}"/>
    <cellStyle name="SAPBEXHLevel2X 4 28" xfId="2047" xr:uid="{8F570DD0-AA25-4D08-AA6F-A22B478AC4F6}"/>
    <cellStyle name="SAPBEXHLevel2X 4 29" xfId="2239" xr:uid="{B5CF3A9E-61B9-410E-9E48-74CC473EC70E}"/>
    <cellStyle name="SAPBEXHLevel2X 4 3" xfId="451" xr:uid="{C7E30354-F58E-4DDD-A3D0-DCAD391D6732}"/>
    <cellStyle name="SAPBEXHLevel2X 4 30" xfId="1663" xr:uid="{DBAEDD74-F646-4400-8CDA-E565F852B68A}"/>
    <cellStyle name="SAPBEXHLevel2X 4 31" xfId="2118" xr:uid="{524B4D14-5AE7-482F-8CFA-407BF7AD6D39}"/>
    <cellStyle name="SAPBEXHLevel2X 4 32" xfId="2368" xr:uid="{1A08C06F-5766-4ABE-A206-97BB9BACEDD6}"/>
    <cellStyle name="SAPBEXHLevel2X 4 33" xfId="1631" xr:uid="{94411C79-0638-4157-9A0C-7A4049ECEF4A}"/>
    <cellStyle name="SAPBEXHLevel2X 4 34" xfId="2116" xr:uid="{D9AC0D23-D81D-4271-B69C-FF79D507F275}"/>
    <cellStyle name="SAPBEXHLevel2X 4 35" xfId="1679" xr:uid="{03DC70D7-7475-452C-95F0-47CA905C0D58}"/>
    <cellStyle name="SAPBEXHLevel2X 4 36" xfId="1962" xr:uid="{4363573E-C616-43AC-AA4D-A03755168AA4}"/>
    <cellStyle name="SAPBEXHLevel2X 4 37" xfId="2505" xr:uid="{BF5A2BF6-FC7B-48E9-A198-6337CD520673}"/>
    <cellStyle name="SAPBEXHLevel2X 4 38" xfId="2523" xr:uid="{77EA5C92-BF21-4154-BF43-EFFA42BC2736}"/>
    <cellStyle name="SAPBEXHLevel2X 4 39" xfId="2540" xr:uid="{85D34F65-8EAC-4158-B845-54004949CE5F}"/>
    <cellStyle name="SAPBEXHLevel2X 4 4" xfId="500" xr:uid="{2D51B6F3-ECB8-42E7-A021-C93E49023375}"/>
    <cellStyle name="SAPBEXHLevel2X 4 5" xfId="550" xr:uid="{36DCEC54-39AB-4057-82AD-485F12884067}"/>
    <cellStyle name="SAPBEXHLevel2X 4 6" xfId="599" xr:uid="{65C6384B-0436-478A-9EC0-CC2EC1BC2599}"/>
    <cellStyle name="SAPBEXHLevel2X 4 7" xfId="647" xr:uid="{98E778E2-28FB-4BA7-94DF-2FA0152EEE3E}"/>
    <cellStyle name="SAPBEXHLevel2X 4 8" xfId="693" xr:uid="{A3A21AEA-AFD0-48B9-A0C2-A6216C638B2B}"/>
    <cellStyle name="SAPBEXHLevel2X 4 9" xfId="731" xr:uid="{79FB9C7E-D794-45B6-B310-7465EF510A60}"/>
    <cellStyle name="SAPBEXHLevel2X 5" xfId="278" xr:uid="{7640E73B-6C7C-4E3D-AFA6-D391BB65E5D6}"/>
    <cellStyle name="SAPBEXHLevel2X 5 10" xfId="776" xr:uid="{F8DD6C65-C662-46C1-9BD4-1C4EA8C92FDC}"/>
    <cellStyle name="SAPBEXHLevel2X 5 11" xfId="819" xr:uid="{F34EFAB2-520F-46DE-86BF-42D12F1C788D}"/>
    <cellStyle name="SAPBEXHLevel2X 5 12" xfId="1185" xr:uid="{199AD0B0-CEAF-42FF-954C-15942E478B66}"/>
    <cellStyle name="SAPBEXHLevel2X 5 13" xfId="1382" xr:uid="{7670D496-564E-470D-AB6D-6D817CC8C193}"/>
    <cellStyle name="SAPBEXHLevel2X 5 14" xfId="1225" xr:uid="{9B1A52AA-62DE-4D20-BA28-FC8B3B0C9C71}"/>
    <cellStyle name="SAPBEXHLevel2X 5 15" xfId="1238" xr:uid="{7B5098FF-CAD6-46AF-AB70-79EDE8F4EB1E}"/>
    <cellStyle name="SAPBEXHLevel2X 5 16" xfId="1113" xr:uid="{D986054D-CC1F-4405-A956-448E85580148}"/>
    <cellStyle name="SAPBEXHLevel2X 5 17" xfId="1396" xr:uid="{6170562B-8983-4903-8DD7-742A3081B1FA}"/>
    <cellStyle name="SAPBEXHLevel2X 5 18" xfId="1466" xr:uid="{A7CFB529-ABCB-4B0F-9F35-215A1BEE76CB}"/>
    <cellStyle name="SAPBEXHLevel2X 5 19" xfId="1475" xr:uid="{5FFE5FF2-B4C3-452B-9265-52A27BB93263}"/>
    <cellStyle name="SAPBEXHLevel2X 5 2" xfId="346" xr:uid="{86CBA5B4-912F-4598-B2E5-B0CE9A4092B9}"/>
    <cellStyle name="SAPBEXHLevel2X 5 20" xfId="1557" xr:uid="{E69E18BB-97D4-4162-B858-1F059BEDF5C3}"/>
    <cellStyle name="SAPBEXHLevel2X 5 21" xfId="1929" xr:uid="{2FBF1E3B-7EB5-4E68-893A-D2B13D4409A4}"/>
    <cellStyle name="SAPBEXHLevel2X 5 22" xfId="1942" xr:uid="{61B21F82-3264-4A33-B453-B14F7E5D00FA}"/>
    <cellStyle name="SAPBEXHLevel2X 5 23" xfId="1818" xr:uid="{D8368EAA-E1D7-4CC4-A765-9F0B10AD1FA7}"/>
    <cellStyle name="SAPBEXHLevel2X 5 24" xfId="1764" xr:uid="{5F4C968B-4DCD-42E5-BBDE-E573767BD884}"/>
    <cellStyle name="SAPBEXHLevel2X 5 25" xfId="1616" xr:uid="{C383FD6B-C6B7-4555-BAB4-948C092C6E6C}"/>
    <cellStyle name="SAPBEXHLevel2X 5 26" xfId="1714" xr:uid="{6C6336CA-B1FC-4044-A0FC-C6DBD84E1F8F}"/>
    <cellStyle name="SAPBEXHLevel2X 5 27" xfId="2200" xr:uid="{5FDD5F63-1751-4C90-8DFB-37E20B64BF47}"/>
    <cellStyle name="SAPBEXHLevel2X 5 28" xfId="1851" xr:uid="{36D52A66-9317-4EC8-87AB-23331D42B422}"/>
    <cellStyle name="SAPBEXHLevel2X 5 29" xfId="1619" xr:uid="{809D8DCB-8DAE-47A8-9C9A-B30F3ECBD241}"/>
    <cellStyle name="SAPBEXHLevel2X 5 3" xfId="462" xr:uid="{8B27FB27-189F-4836-9ADD-52ED514FAA25}"/>
    <cellStyle name="SAPBEXHLevel2X 5 30" xfId="2275" xr:uid="{30BA4BDF-E4C3-4C29-B266-54CE191D389A}"/>
    <cellStyle name="SAPBEXHLevel2X 5 31" xfId="1630" xr:uid="{7B6D7A08-2EBC-4FF8-AFF7-667CA692BB73}"/>
    <cellStyle name="SAPBEXHLevel2X 5 32" xfId="1673" xr:uid="{D3B6AD01-D710-413A-B56C-23B9A2F8D38F}"/>
    <cellStyle name="SAPBEXHLevel2X 5 33" xfId="1919" xr:uid="{2238388B-DBCA-4FCD-8A69-EE12DD3F2EE3}"/>
    <cellStyle name="SAPBEXHLevel2X 5 34" xfId="1953" xr:uid="{8CA29238-F648-4B8A-9D8F-0F278F1FB96C}"/>
    <cellStyle name="SAPBEXHLevel2X 5 35" xfId="1916" xr:uid="{9DEF89AE-34AE-45E6-90CA-B93BC474E0D7}"/>
    <cellStyle name="SAPBEXHLevel2X 5 36" xfId="1882" xr:uid="{ACFDAD00-E78C-4F24-8480-01E86E9870FD}"/>
    <cellStyle name="SAPBEXHLevel2X 5 37" xfId="2500" xr:uid="{4181DD1F-E92C-445F-B472-7D21096FBD20}"/>
    <cellStyle name="SAPBEXHLevel2X 5 38" xfId="2519" xr:uid="{C50FF36A-475B-4E83-A4AF-AC0DE41ACD5F}"/>
    <cellStyle name="SAPBEXHLevel2X 5 39" xfId="2536" xr:uid="{2C71A705-162C-45DD-8C52-3066339DA4BB}"/>
    <cellStyle name="SAPBEXHLevel2X 5 4" xfId="511" xr:uid="{A63EB39C-F6DC-46D2-A3CC-0FC4D0D32E41}"/>
    <cellStyle name="SAPBEXHLevel2X 5 5" xfId="561" xr:uid="{FF112954-CB39-48A4-8B61-982C976CCF52}"/>
    <cellStyle name="SAPBEXHLevel2X 5 6" xfId="609" xr:uid="{88206170-60F1-4CE8-B0A5-C74DA904FCFB}"/>
    <cellStyle name="SAPBEXHLevel2X 5 7" xfId="657" xr:uid="{28C4246E-C8C6-4CA4-A4FC-6DA5CA744801}"/>
    <cellStyle name="SAPBEXHLevel2X 5 8" xfId="702" xr:uid="{56A5C448-78FE-47B6-B418-CD045F291224}"/>
    <cellStyle name="SAPBEXHLevel2X 5 9" xfId="740" xr:uid="{E180C92B-7308-4C26-86C5-AFC95D45986D}"/>
    <cellStyle name="SAPBEXHLevel2X 6" xfId="2859" xr:uid="{D574913B-18BE-449C-94BE-940B7768EEA3}"/>
    <cellStyle name="SAPBEXHLevel3" xfId="86" xr:uid="{9C1997A9-32DF-49E8-8641-F984ADCDE6B1}"/>
    <cellStyle name="SAPBEXHLevel3 10" xfId="1033" xr:uid="{3C81795E-DBB8-45ED-8FDA-1A07B691135A}"/>
    <cellStyle name="SAPBEXHLevel3 11" xfId="1098" xr:uid="{39F0E9C9-F2DB-4874-9475-B259E1BA8281}"/>
    <cellStyle name="SAPBEXHLevel3 12" xfId="2629" xr:uid="{060181FB-0624-4F42-AD1F-033F64CF00C7}"/>
    <cellStyle name="SAPBEXHLevel3 13" xfId="2712" xr:uid="{08A7C9AD-9E8D-4022-924B-49AE61484642}"/>
    <cellStyle name="SAPBEXHLevel3 14" xfId="2860" xr:uid="{9B2266C4-7070-4C70-AC74-FB57D98FA74F}"/>
    <cellStyle name="SAPBEXHLevel3 2" xfId="260" xr:uid="{B59B4E22-3429-4771-947F-3C94E3B16455}"/>
    <cellStyle name="SAPBEXHLevel3 2 10" xfId="745" xr:uid="{B73A596D-47DC-42CF-BDF1-3A4F4B6F7058}"/>
    <cellStyle name="SAPBEXHLevel3 2 11" xfId="788" xr:uid="{C55663DF-51A2-4326-8847-5B62E0A9BD10}"/>
    <cellStyle name="SAPBEXHLevel3 2 12" xfId="837" xr:uid="{EE8761AE-9466-4FF0-A45B-A6F0826CE744}"/>
    <cellStyle name="SAPBEXHLevel3 2 12 2" xfId="1151" xr:uid="{3756C792-C1D0-4745-85E0-F056DB8932AC}"/>
    <cellStyle name="SAPBEXHLevel3 2 12 3" xfId="2604" xr:uid="{8B36019A-868B-47C4-8C2B-2099C7932E7B}"/>
    <cellStyle name="SAPBEXHLevel3 2 12 4" xfId="1056" xr:uid="{37B60008-6ABF-4A96-9061-A34E4B2A4085}"/>
    <cellStyle name="SAPBEXHLevel3 2 12 5" xfId="2658" xr:uid="{F927B2BC-C456-4ADA-BB71-CABDAD6044E2}"/>
    <cellStyle name="SAPBEXHLevel3 2 13" xfId="858" xr:uid="{8312A39D-F58C-4A4C-B3BB-F95CA77EFFFE}"/>
    <cellStyle name="SAPBEXHLevel3 2 13 2" xfId="1308" xr:uid="{FAAA0F5B-526D-4B70-9452-A5E344336C80}"/>
    <cellStyle name="SAPBEXHLevel3 2 13 3" xfId="2627" xr:uid="{3442087C-DC07-4B91-B2A2-4AF5CC31F62D}"/>
    <cellStyle name="SAPBEXHLevel3 2 13 4" xfId="2731" xr:uid="{238C822E-F2AB-4DFB-A19B-8227C3980CCD}"/>
    <cellStyle name="SAPBEXHLevel3 2 13 5" xfId="2745" xr:uid="{60AEF342-0E80-47CC-B9FA-F40283931AC9}"/>
    <cellStyle name="SAPBEXHLevel3 2 14" xfId="879" xr:uid="{9AF6BDC3-36A4-4E7C-9C65-D7518B73BDE6}"/>
    <cellStyle name="SAPBEXHLevel3 2 14 2" xfId="1393" xr:uid="{6E1EAC85-AC85-490A-83DE-7C6AE24510CD}"/>
    <cellStyle name="SAPBEXHLevel3 2 14 3" xfId="2640" xr:uid="{ABEB20D1-6388-464A-AA0F-ACCBB806B617}"/>
    <cellStyle name="SAPBEXHLevel3 2 14 4" xfId="2693" xr:uid="{2235840E-2D29-4A69-98DD-B932AD195A14}"/>
    <cellStyle name="SAPBEXHLevel3 2 14 5" xfId="2680" xr:uid="{BE961C69-9915-481F-AEC0-F2FA06476A40}"/>
    <cellStyle name="SAPBEXHLevel3 2 15" xfId="912" xr:uid="{41375F03-3C94-4AA1-BEFF-41B366D63749}"/>
    <cellStyle name="SAPBEXHLevel3 2 15 2" xfId="1286" xr:uid="{7A220A88-ADB7-4B29-98D1-89EC5B5614B2}"/>
    <cellStyle name="SAPBEXHLevel3 2 15 3" xfId="2626" xr:uid="{1761647F-E093-4DB0-B195-640CC76E7FD8}"/>
    <cellStyle name="SAPBEXHLevel3 2 15 4" xfId="2699" xr:uid="{F68AF0F3-EECB-4C37-A268-25835A7572BA}"/>
    <cellStyle name="SAPBEXHLevel3 2 15 5" xfId="2590" xr:uid="{A6F42FA7-3BFB-4724-92B0-24DAF12BDEC1}"/>
    <cellStyle name="SAPBEXHLevel3 2 16" xfId="1040" xr:uid="{64D768B6-8AEB-4758-AD56-BC8EFD287058}"/>
    <cellStyle name="SAPBEXHLevel3 2 16 2" xfId="1458" xr:uid="{863E757C-C780-467B-AB07-3D458FD23C73}"/>
    <cellStyle name="SAPBEXHLevel3 2 16 3" xfId="2649" xr:uid="{6CAE8BC3-45F8-4D3B-BEB7-2CA5609F1AAD}"/>
    <cellStyle name="SAPBEXHLevel3 2 16 4" xfId="1049" xr:uid="{66414CA1-D58C-40A4-A674-5B54C264F261}"/>
    <cellStyle name="SAPBEXHLevel3 2 16 5" xfId="1082" xr:uid="{86D3E2C6-45D9-410A-AAEA-25D20F64163B}"/>
    <cellStyle name="SAPBEXHLevel3 2 17" xfId="1336" xr:uid="{33528BB3-2597-4572-A1EA-8FD4B0978B5B}"/>
    <cellStyle name="SAPBEXHLevel3 2 18" xfId="1276" xr:uid="{641F0DFF-C107-44BF-9338-6996A3A24B07}"/>
    <cellStyle name="SAPBEXHLevel3 2 19" xfId="1227" xr:uid="{3233A5AF-093D-4040-9699-BF2D2668844B}"/>
    <cellStyle name="SAPBEXHLevel3 2 2" xfId="154" xr:uid="{BEE8BF16-9A26-4B83-ACC2-9A1554FF6465}"/>
    <cellStyle name="SAPBEXHLevel3 2 2 10" xfId="2595" xr:uid="{F447FF26-905C-400B-B834-878044D3812F}"/>
    <cellStyle name="SAPBEXHLevel3 2 2 2" xfId="420" xr:uid="{8703529C-86DF-4D2A-9E8E-0A660412D4F2}"/>
    <cellStyle name="SAPBEXHLevel3 2 2 3" xfId="850" xr:uid="{F047E04A-0A7A-4D32-9F4B-6C66FDA00B48}"/>
    <cellStyle name="SAPBEXHLevel3 2 2 4" xfId="868" xr:uid="{67F92344-50DA-4091-BC21-731990C450E5}"/>
    <cellStyle name="SAPBEXHLevel3 2 2 5" xfId="889" xr:uid="{CA8CB20A-1277-4FD6-B40E-D4439B877AFE}"/>
    <cellStyle name="SAPBEXHLevel3 2 2 6" xfId="926" xr:uid="{93FC23F8-2F3F-49F6-AECB-2ADF7FEAF662}"/>
    <cellStyle name="SAPBEXHLevel3 2 2 7" xfId="1068" xr:uid="{AAAB3573-A10D-485F-BC61-208F849DB080}"/>
    <cellStyle name="SAPBEXHLevel3 2 2 8" xfId="1069" xr:uid="{DBBF1717-E545-4EB1-9003-2B165F058C8F}"/>
    <cellStyle name="SAPBEXHLevel3 2 2 9" xfId="2694" xr:uid="{343AF2E9-8582-4F42-94D0-7FCA75B64130}"/>
    <cellStyle name="SAPBEXHLevel3 2 20" xfId="1496" xr:uid="{D6B88BE3-EEA6-42B2-8EDD-6C3EADCCC621}"/>
    <cellStyle name="SAPBEXHLevel3 2 21" xfId="2085" xr:uid="{854452CA-E411-4880-B83A-7B271BA58AD4}"/>
    <cellStyle name="SAPBEXHLevel3 2 22" xfId="1739" xr:uid="{65BBF741-EE16-4856-B037-5B19851840D6}"/>
    <cellStyle name="SAPBEXHLevel3 2 23" xfId="1610" xr:uid="{CEF059BC-EDB7-4B34-B514-BECCE487106B}"/>
    <cellStyle name="SAPBEXHLevel3 2 24" xfId="1607" xr:uid="{B2A5A061-61ED-4D1F-8A99-344D07AF1666}"/>
    <cellStyle name="SAPBEXHLevel3 2 25" xfId="1592" xr:uid="{F4EEFDCA-44F8-42C5-990E-96621243B0EE}"/>
    <cellStyle name="SAPBEXHLevel3 2 26" xfId="1700" xr:uid="{D3B732FD-F2E6-47F4-861E-A98BA3A33D31}"/>
    <cellStyle name="SAPBEXHLevel3 2 27" xfId="2136" xr:uid="{591D8805-08EE-4BD2-95E8-8B282C1BA413}"/>
    <cellStyle name="SAPBEXHLevel3 2 28" xfId="2193" xr:uid="{3F63B2BA-A8D2-4727-8D9F-3616F216B41E}"/>
    <cellStyle name="SAPBEXHLevel3 2 29" xfId="2040" xr:uid="{4A2394F4-2D6F-48FC-AF21-74490AB80DAE}"/>
    <cellStyle name="SAPBEXHLevel3 2 3" xfId="426" xr:uid="{0380496A-023A-4B82-A1EC-82631FC3C9D4}"/>
    <cellStyle name="SAPBEXHLevel3 2 30" xfId="2035" xr:uid="{A8C414ED-6F04-4084-92B9-8B44623410B7}"/>
    <cellStyle name="SAPBEXHLevel3 2 31" xfId="2325" xr:uid="{46E7C758-A344-4DBE-B1FD-29DEE3A15379}"/>
    <cellStyle name="SAPBEXHLevel3 2 32" xfId="2403" xr:uid="{FF54FBBA-1D79-4C5A-BEB3-EB0E666B9DC3}"/>
    <cellStyle name="SAPBEXHLevel3 2 33" xfId="1671" xr:uid="{401D30FF-4FB0-422F-99EB-9B506A88ABD3}"/>
    <cellStyle name="SAPBEXHLevel3 2 34" xfId="1652" xr:uid="{36D98080-3860-4917-B976-9EFF89B25553}"/>
    <cellStyle name="SAPBEXHLevel3 2 35" xfId="2313" xr:uid="{F95DEE3B-3EBC-41FC-9C58-FA69215F650A}"/>
    <cellStyle name="SAPBEXHLevel3 2 36" xfId="1949" xr:uid="{AC650157-8D30-498D-A6E9-9FB3E79E764C}"/>
    <cellStyle name="SAPBEXHLevel3 2 37" xfId="1910" xr:uid="{9DB6D57A-B03F-43C3-9E0D-16897DBF4CF6}"/>
    <cellStyle name="SAPBEXHLevel3 2 38" xfId="2424" xr:uid="{B46A4C17-DC3F-4ECB-AA88-DFAC79D742ED}"/>
    <cellStyle name="SAPBEXHLevel3 2 39" xfId="1719" xr:uid="{F19B0E5F-A18F-45E7-8A2B-FBF4A855DEF2}"/>
    <cellStyle name="SAPBEXHLevel3 2 4" xfId="475" xr:uid="{5C0EA30D-F1B4-4BD1-B473-2EB436196E6C}"/>
    <cellStyle name="SAPBEXHLevel3 2 40" xfId="1091" xr:uid="{81946318-B3FD-4134-A595-44A784229857}"/>
    <cellStyle name="SAPBEXHLevel3 2 41" xfId="1060" xr:uid="{F0646E7A-C14C-429D-9CD9-F2927C9B29D1}"/>
    <cellStyle name="SAPBEXHLevel3 2 42" xfId="2701" xr:uid="{C20D8F50-F2F7-4A1C-B226-7F44BE0E89AE}"/>
    <cellStyle name="SAPBEXHLevel3 2 5" xfId="525" xr:uid="{1F801679-3577-48AB-8FE9-D7872343ABE9}"/>
    <cellStyle name="SAPBEXHLevel3 2 6" xfId="574" xr:uid="{1B82976A-4E10-40AD-9158-F242DB7AF630}"/>
    <cellStyle name="SAPBEXHLevel3 2 7" xfId="622" xr:uid="{249F5E3D-0ED7-430A-BCE7-1DB2C9693515}"/>
    <cellStyle name="SAPBEXHLevel3 2 8" xfId="668" xr:uid="{C82696EE-B61C-4923-86CE-F94F7D860E98}"/>
    <cellStyle name="SAPBEXHLevel3 2 9" xfId="707" xr:uid="{8C1E9D0C-1317-415A-BB8B-C111BC98BA84}"/>
    <cellStyle name="SAPBEXHLevel3 3" xfId="143" xr:uid="{C2CC7EDB-7879-4636-9AFB-40729072E64B}"/>
    <cellStyle name="SAPBEXHLevel3 3 10" xfId="759" xr:uid="{26F0A96C-7298-48F8-8628-C8FD0EDA3A10}"/>
    <cellStyle name="SAPBEXHLevel3 3 11" xfId="802" xr:uid="{A5EC12EE-8249-4B60-B899-7260FFA37497}"/>
    <cellStyle name="SAPBEXHLevel3 3 12" xfId="1165" xr:uid="{44F179BE-FB62-4815-B95C-B121D7CDFD41}"/>
    <cellStyle name="SAPBEXHLevel3 3 13" xfId="1419" xr:uid="{363ECB06-97CE-4166-AAE4-80F157BC2741}"/>
    <cellStyle name="SAPBEXHLevel3 3 14" xfId="1453" xr:uid="{B387216D-CF2A-43FE-A62D-7496E0D3044A}"/>
    <cellStyle name="SAPBEXHLevel3 3 15" xfId="1207" xr:uid="{E3114D27-C4D7-4FEC-820B-72945524029F}"/>
    <cellStyle name="SAPBEXHLevel3 3 16" xfId="1299" xr:uid="{5BD8ED3D-4211-4DC2-ABDC-1190DD33F972}"/>
    <cellStyle name="SAPBEXHLevel3 3 17" xfId="1498" xr:uid="{FFA1BD8E-F606-436D-9FE0-3F9B654684BE}"/>
    <cellStyle name="SAPBEXHLevel3 3 18" xfId="1519" xr:uid="{FE33AABD-20FD-4529-8D1F-CDA44752026B}"/>
    <cellStyle name="SAPBEXHLevel3 3 19" xfId="1541" xr:uid="{C9B8E77F-376A-4FBF-9B85-91D61B7F668F}"/>
    <cellStyle name="SAPBEXHLevel3 3 2" xfId="372" xr:uid="{BB82D7A7-2A4C-4024-BE74-51F05E146A70}"/>
    <cellStyle name="SAPBEXHLevel3 3 20" xfId="1441" xr:uid="{7752FC45-BF4C-47FA-971A-245163CD4B86}"/>
    <cellStyle name="SAPBEXHLevel3 3 21" xfId="1922" xr:uid="{E54F15B5-01F1-42C2-8FBA-D2C001C214C3}"/>
    <cellStyle name="SAPBEXHLevel3 3 22" xfId="1997" xr:uid="{36E8816B-80F7-459D-88B8-05196DBF8D23}"/>
    <cellStyle name="SAPBEXHLevel3 3 23" xfId="1841" xr:uid="{477D9D00-899B-46E8-9687-3F012A7E97B1}"/>
    <cellStyle name="SAPBEXHLevel3 3 24" xfId="1897" xr:uid="{DE51220D-3DBD-46FC-B6CA-D5672705A5F9}"/>
    <cellStyle name="SAPBEXHLevel3 3 25" xfId="2189" xr:uid="{B07983F7-8CD3-41F4-9FD4-EC917428414D}"/>
    <cellStyle name="SAPBEXHLevel3 3 26" xfId="1844" xr:uid="{38031F5C-AA58-4355-8979-C5B214EA4A2C}"/>
    <cellStyle name="SAPBEXHLevel3 3 27" xfId="2176" xr:uid="{17FB8B1E-57DB-4C49-B9A6-76912B484C23}"/>
    <cellStyle name="SAPBEXHLevel3 3 28" xfId="2360" xr:uid="{A02BD213-7C91-4651-BDB9-087FF76DC42E}"/>
    <cellStyle name="SAPBEXHLevel3 3 29" xfId="2384" xr:uid="{39D94FF8-25EE-4C67-B57E-D5465978B4D6}"/>
    <cellStyle name="SAPBEXHLevel3 3 3" xfId="440" xr:uid="{E1EE5293-3DA2-4781-99C7-38E371A1F9CE}"/>
    <cellStyle name="SAPBEXHLevel3 3 30" xfId="2413" xr:uid="{F69FD7C4-A2C0-4A09-921D-BF6D60E7755A}"/>
    <cellStyle name="SAPBEXHLevel3 3 31" xfId="1955" xr:uid="{0A022CA3-552C-4A1B-9EC2-C0339C25BE95}"/>
    <cellStyle name="SAPBEXHLevel3 3 32" xfId="1840" xr:uid="{C3B1E323-99A2-4D15-BF4B-291CA4DFCCA0}"/>
    <cellStyle name="SAPBEXHLevel3 3 33" xfId="2396" xr:uid="{92B39B5A-F0BB-4271-9FA1-A029F6B6B595}"/>
    <cellStyle name="SAPBEXHLevel3 3 34" xfId="2506" xr:uid="{A16C72DA-B57F-4F1C-9E9D-59FD40477BF5}"/>
    <cellStyle name="SAPBEXHLevel3 3 35" xfId="2524" xr:uid="{E1B9413F-7379-4C24-982B-7A7DCAC7EF6C}"/>
    <cellStyle name="SAPBEXHLevel3 3 36" xfId="2541" xr:uid="{5F25ABDE-C3C7-406F-A401-85358FAE76E4}"/>
    <cellStyle name="SAPBEXHLevel3 3 37" xfId="2555" xr:uid="{218532BD-6E86-4657-99C3-F51085EC4F80}"/>
    <cellStyle name="SAPBEXHLevel3 3 38" xfId="2566" xr:uid="{AECF2014-CA76-4B17-8EB5-70F0C435E382}"/>
    <cellStyle name="SAPBEXHLevel3 3 39" xfId="2576" xr:uid="{E557F43F-8495-4E5A-8AEB-2BB73FF47E02}"/>
    <cellStyle name="SAPBEXHLevel3 3 4" xfId="489" xr:uid="{C7E99BEA-0A62-4344-8824-3A4ADF57438B}"/>
    <cellStyle name="SAPBEXHLevel3 3 5" xfId="539" xr:uid="{654B9553-79AE-4385-86E8-35D9D3C8B482}"/>
    <cellStyle name="SAPBEXHLevel3 3 6" xfId="588" xr:uid="{607DB064-993D-4353-8A27-E30EF8EA475B}"/>
    <cellStyle name="SAPBEXHLevel3 3 7" xfId="636" xr:uid="{18BE05F1-9731-4390-B048-DD9C26A3D70B}"/>
    <cellStyle name="SAPBEXHLevel3 3 8" xfId="682" xr:uid="{2330DBC3-BA9E-4000-B31B-42811B56855A}"/>
    <cellStyle name="SAPBEXHLevel3 3 9" xfId="721" xr:uid="{C598BFA4-B0CE-4D21-BA9B-A76CD3EA85FC}"/>
    <cellStyle name="SAPBEXHLevel3 4" xfId="268" xr:uid="{D69280D3-B928-4007-B4A3-42C96416D222}"/>
    <cellStyle name="SAPBEXHLevel3 4 10" xfId="770" xr:uid="{05924825-7F62-4EB4-9713-47950C8F6423}"/>
    <cellStyle name="SAPBEXHLevel3 4 11" xfId="813" xr:uid="{D8BF2825-39EF-4C6F-A36B-5E54B990D640}"/>
    <cellStyle name="SAPBEXHLevel3 4 12" xfId="1177" xr:uid="{D8EF9652-6A97-438D-B299-2B62C9A1FD31}"/>
    <cellStyle name="SAPBEXHLevel3 4 13" xfId="1387" xr:uid="{3EDF9FF7-39E1-4148-AC56-AAA85C37C5C3}"/>
    <cellStyle name="SAPBEXHLevel3 4 14" xfId="1360" xr:uid="{91FCF9FB-B91B-4786-BCB9-A1DCB5AC385A}"/>
    <cellStyle name="SAPBEXHLevel3 4 15" xfId="1448" xr:uid="{287C3AB3-E8E1-435E-AD4F-DC17540EADD5}"/>
    <cellStyle name="SAPBEXHLevel3 4 16" xfId="1262" xr:uid="{DAE37ADD-49DE-44A6-AA5B-37B7A5310657}"/>
    <cellStyle name="SAPBEXHLevel3 4 17" xfId="1461" xr:uid="{C41058B9-6D5D-4D5B-8BA7-EA915A61C1B4}"/>
    <cellStyle name="SAPBEXHLevel3 4 18" xfId="1500" xr:uid="{3E5B0401-24C1-4111-BC4E-1748949AF8CB}"/>
    <cellStyle name="SAPBEXHLevel3 4 19" xfId="1521" xr:uid="{02039339-A86D-4790-B91B-543C0281ECF3}"/>
    <cellStyle name="SAPBEXHLevel3 4 2" xfId="411" xr:uid="{0B9EF7FF-9BB6-4C0F-91A3-C8D1E87286D9}"/>
    <cellStyle name="SAPBEXHLevel3 4 20" xfId="1304" xr:uid="{31FE5CE2-7367-41BD-8A7E-EB66D0CB9739}"/>
    <cellStyle name="SAPBEXHLevel3 4 21" xfId="2101" xr:uid="{08A0A328-56D2-4969-BA2D-543D1F9FE331}"/>
    <cellStyle name="SAPBEXHLevel3 4 22" xfId="2139" xr:uid="{EF658F88-559F-411E-8C77-6CAD9B3CD3F9}"/>
    <cellStyle name="SAPBEXHLevel3 4 23" xfId="1874" xr:uid="{BADCFBA3-7861-4507-8781-18B2255FA734}"/>
    <cellStyle name="SAPBEXHLevel3 4 24" xfId="1945" xr:uid="{67779285-DB08-41E9-98E2-6BD6FB638AA7}"/>
    <cellStyle name="SAPBEXHLevel3 4 25" xfId="1944" xr:uid="{0596F2B8-7E25-480C-A23D-656298422000}"/>
    <cellStyle name="SAPBEXHLevel3 4 26" xfId="1964" xr:uid="{D473B739-3A44-4485-B93D-63A7A831A355}"/>
    <cellStyle name="SAPBEXHLevel3 4 27" xfId="1970" xr:uid="{1D3BD037-DC05-4279-95F1-CFA2FC30FDD9}"/>
    <cellStyle name="SAPBEXHLevel3 4 28" xfId="2105" xr:uid="{7156FB55-64B4-45AA-B989-68060B792229}"/>
    <cellStyle name="SAPBEXHLevel3 4 29" xfId="2048" xr:uid="{AAF650A7-71DE-45A9-9742-EC7C64F58443}"/>
    <cellStyle name="SAPBEXHLevel3 4 3" xfId="452" xr:uid="{B2D3D8AD-9A96-41E7-97D6-D33EC43CC658}"/>
    <cellStyle name="SAPBEXHLevel3 4 30" xfId="2355" xr:uid="{5B7D5507-F039-45B5-A9D4-CEA19A0FC01C}"/>
    <cellStyle name="SAPBEXHLevel3 4 31" xfId="1998" xr:uid="{3A28F9FD-8E2D-4CD3-B5C8-BBCF768D9CC1}"/>
    <cellStyle name="SAPBEXHLevel3 4 32" xfId="2388" xr:uid="{E3182F9B-6AA5-45D6-B8F9-0CEFCD46912A}"/>
    <cellStyle name="SAPBEXHLevel3 4 33" xfId="1822" xr:uid="{65D7B25F-DD60-4F95-B48A-48D24B606FC7}"/>
    <cellStyle name="SAPBEXHLevel3 4 34" xfId="2106" xr:uid="{3A4BB498-57E3-4909-81DD-58CA36B7F879}"/>
    <cellStyle name="SAPBEXHLevel3 4 35" xfId="1806" xr:uid="{D28DDA8E-6B9E-4CFA-8B5E-D555EF21DECB}"/>
    <cellStyle name="SAPBEXHLevel3 4 36" xfId="2503" xr:uid="{8770743B-B124-4681-9B71-3493CB51B164}"/>
    <cellStyle name="SAPBEXHLevel3 4 37" xfId="2521" xr:uid="{058538D4-4AE6-4253-8AD6-E3FA72E3CD44}"/>
    <cellStyle name="SAPBEXHLevel3 4 38" xfId="2538" xr:uid="{74BDCC71-C01E-4127-B273-CAA6B9318D6F}"/>
    <cellStyle name="SAPBEXHLevel3 4 39" xfId="2553" xr:uid="{B23126CA-E40E-4E03-878E-D2BB356AA621}"/>
    <cellStyle name="SAPBEXHLevel3 4 4" xfId="501" xr:uid="{5113D89E-4165-4001-8D39-3300464E88D8}"/>
    <cellStyle name="SAPBEXHLevel3 4 5" xfId="551" xr:uid="{C66580C4-1C88-473D-8F25-8205E36E672E}"/>
    <cellStyle name="SAPBEXHLevel3 4 6" xfId="600" xr:uid="{2D3A7F1B-EE70-407A-AC73-55EF560CEA7E}"/>
    <cellStyle name="SAPBEXHLevel3 4 7" xfId="648" xr:uid="{78690430-04D4-4E4D-87B9-77105A0AE50F}"/>
    <cellStyle name="SAPBEXHLevel3 4 8" xfId="694" xr:uid="{B6281A3A-E28F-45F5-B0CD-6321AEBCBF43}"/>
    <cellStyle name="SAPBEXHLevel3 4 9" xfId="732" xr:uid="{BA35CE5A-C433-420F-9070-7573CEC6BEC0}"/>
    <cellStyle name="SAPBEXHLevel3 5" xfId="279" xr:uid="{BD5781CD-7306-4EF4-A7C5-0E8586EDBEB7}"/>
    <cellStyle name="SAPBEXHLevel3 5 10" xfId="777" xr:uid="{04207F1D-8020-4C33-8FF1-A6691CA3E026}"/>
    <cellStyle name="SAPBEXHLevel3 5 11" xfId="820" xr:uid="{3EA60C38-4387-460D-A970-C5A997405E45}"/>
    <cellStyle name="SAPBEXHLevel3 5 12" xfId="1186" xr:uid="{A9C85B27-FEA2-4A00-B129-740DA59ECCBB}"/>
    <cellStyle name="SAPBEXHLevel3 5 13" xfId="1366" xr:uid="{74AEFF28-622C-4252-9EE4-912C7AB5C47D}"/>
    <cellStyle name="SAPBEXHLevel3 5 14" xfId="1424" xr:uid="{FF5B22DA-E389-4A41-AEB7-3DBBA5DBBA41}"/>
    <cellStyle name="SAPBEXHLevel3 5 15" xfId="1217" xr:uid="{526AED05-B5D8-446F-A2B3-DB3291A84812}"/>
    <cellStyle name="SAPBEXHLevel3 5 16" xfId="1446" xr:uid="{8DF8FF83-7B05-4919-92BE-7DE76EAF6694}"/>
    <cellStyle name="SAPBEXHLevel3 5 17" xfId="1490" xr:uid="{BF677DD9-B3B8-4E70-8E97-899471693828}"/>
    <cellStyle name="SAPBEXHLevel3 5 18" xfId="1503" xr:uid="{7CBA9CD6-DC85-4DDA-AF29-05ED3C202192}"/>
    <cellStyle name="SAPBEXHLevel3 5 19" xfId="1524" xr:uid="{D962A37A-2C77-4CC7-B1F7-AF166E0E80AA}"/>
    <cellStyle name="SAPBEXHLevel3 5 2" xfId="387" xr:uid="{97C2E399-E457-42B9-8546-769EDAED9C52}"/>
    <cellStyle name="SAPBEXHLevel3 5 20" xfId="1473" xr:uid="{028B3E4F-2CC4-43BE-A94F-679A46B1298A}"/>
    <cellStyle name="SAPBEXHLevel3 5 21" xfId="2089" xr:uid="{46FC4DD7-2CE8-4062-9BB1-F8665696DDB5}"/>
    <cellStyle name="SAPBEXHLevel3 5 22" xfId="2256" xr:uid="{97F383A0-6B58-439F-8DDC-C5ADE5D2CC46}"/>
    <cellStyle name="SAPBEXHLevel3 5 23" xfId="1727" xr:uid="{05E9F915-6890-4C4D-A208-C43C1BDD54D9}"/>
    <cellStyle name="SAPBEXHLevel3 5 24" xfId="1871" xr:uid="{A65326F7-0D13-4A3F-B667-960563CAB3B1}"/>
    <cellStyle name="SAPBEXHLevel3 5 25" xfId="2138" xr:uid="{B9FA380D-1B17-4C69-BDD6-C42C5B59965E}"/>
    <cellStyle name="SAPBEXHLevel3 5 26" xfId="2268" xr:uid="{AD325554-14C6-489F-93BE-19445C3A39B1}"/>
    <cellStyle name="SAPBEXHLevel3 5 27" xfId="2250" xr:uid="{73728BE1-39AE-4B76-9D14-06AC1E52B5F1}"/>
    <cellStyle name="SAPBEXHLevel3 5 28" xfId="2288" xr:uid="{D4A911AA-9D15-48AD-9D64-DAFC4E3321B5}"/>
    <cellStyle name="SAPBEXHLevel3 5 29" xfId="1596" xr:uid="{933ACDDB-1FB3-40F1-A251-114E6D992580}"/>
    <cellStyle name="SAPBEXHLevel3 5 3" xfId="463" xr:uid="{DFC32C5E-630C-4D25-9EEF-CFB12117F3EA}"/>
    <cellStyle name="SAPBEXHLevel3 5 30" xfId="1707" xr:uid="{19714515-1D92-4513-A3E8-BD31D4E8BFDC}"/>
    <cellStyle name="SAPBEXHLevel3 5 31" xfId="2272" xr:uid="{093551C5-A135-40FC-9A7D-A60AC603A0F9}"/>
    <cellStyle name="SAPBEXHLevel3 5 32" xfId="1647" xr:uid="{E6037EF1-45B9-416F-A722-75CDE30AF335}"/>
    <cellStyle name="SAPBEXHLevel3 5 33" xfId="2294" xr:uid="{AE62E0B2-AA05-4A28-823B-F24E25462D62}"/>
    <cellStyle name="SAPBEXHLevel3 5 34" xfId="2131" xr:uid="{BFFFC00E-36DD-46DA-B705-26D2E29C46EA}"/>
    <cellStyle name="SAPBEXHLevel3 5 35" xfId="1623" xr:uid="{A04B5A4E-E599-4917-AB3D-823A3A7E756B}"/>
    <cellStyle name="SAPBEXHLevel3 5 36" xfId="2212" xr:uid="{676D5D4A-5594-4719-936A-A548296CA8E1}"/>
    <cellStyle name="SAPBEXHLevel3 5 37" xfId="2062" xr:uid="{42E89C75-6FF1-491E-82CB-5EC4A547CB5A}"/>
    <cellStyle name="SAPBEXHLevel3 5 38" xfId="1861" xr:uid="{5A497056-4150-4D8B-9C01-70C97F8DBB7E}"/>
    <cellStyle name="SAPBEXHLevel3 5 39" xfId="2458" xr:uid="{67A02C4C-8F06-46E4-8676-B3E116E892DF}"/>
    <cellStyle name="SAPBEXHLevel3 5 4" xfId="512" xr:uid="{508902F3-2DA6-4994-A09D-699E512A8A7D}"/>
    <cellStyle name="SAPBEXHLevel3 5 5" xfId="562" xr:uid="{44F28CB3-2D25-44F9-A592-1AE6F598981A}"/>
    <cellStyle name="SAPBEXHLevel3 5 6" xfId="610" xr:uid="{3E86C654-48FB-4EDE-8707-7AF76C4F3B25}"/>
    <cellStyle name="SAPBEXHLevel3 5 7" xfId="658" xr:uid="{3791D0B3-1FEE-43E5-98D9-2FC1432500C9}"/>
    <cellStyle name="SAPBEXHLevel3 5 8" xfId="703" xr:uid="{F38A7C56-28CE-4AD6-90E1-B8A04DB2C941}"/>
    <cellStyle name="SAPBEXHLevel3 5 9" xfId="741" xr:uid="{082D8626-A3EC-4BD1-9936-18954228D9DB}"/>
    <cellStyle name="SAPBEXHLevel3 6" xfId="826" xr:uid="{4703628C-2802-4DFD-9357-9A4707EB7B57}"/>
    <cellStyle name="SAPBEXHLevel3 7" xfId="852" xr:uid="{B798A34D-043F-4C5A-A402-12D731C147D3}"/>
    <cellStyle name="SAPBEXHLevel3 8" xfId="874" xr:uid="{E7CACFBF-A99B-4C7D-8C77-4E8B90C24937}"/>
    <cellStyle name="SAPBEXHLevel3 9" xfId="897" xr:uid="{72C0180C-8D82-49B0-A03B-6F692739EE7F}"/>
    <cellStyle name="SAPBEXHLevel3X" xfId="222" xr:uid="{87BFFB4E-6D7F-4BF4-B649-5B9758440403}"/>
    <cellStyle name="SAPBEXHLevel3X 2" xfId="156" xr:uid="{52914470-34BE-4F57-AF7A-6A2122ECD307}"/>
    <cellStyle name="SAPBEXHLevel3X 2 10" xfId="746" xr:uid="{6A6AD0D8-A30E-4A26-9C03-0D774F102CED}"/>
    <cellStyle name="SAPBEXHLevel3X 2 11" xfId="789" xr:uid="{EA8F694F-C5D0-4821-AA8F-1775DB2AEF15}"/>
    <cellStyle name="SAPBEXHLevel3X 2 12" xfId="1152" xr:uid="{5DAF40EA-C011-47A1-A812-5E74EEA66555}"/>
    <cellStyle name="SAPBEXHLevel3X 2 13" xfId="1288" xr:uid="{BDC1EEAB-4AFF-4A96-A43B-1725C2D1A7D4}"/>
    <cellStyle name="SAPBEXHLevel3X 2 14" xfId="1197" xr:uid="{E6005AD4-BB0A-4C7F-9B2D-3B99041FC4F1}"/>
    <cellStyle name="SAPBEXHLevel3X 2 15" xfId="1252" xr:uid="{3E2F0EA6-BCFB-4AB2-8125-87845A4FDB6A}"/>
    <cellStyle name="SAPBEXHLevel3X 2 16" xfId="1375" xr:uid="{893EF9D3-B753-4B1B-8447-09C7F9B5B843}"/>
    <cellStyle name="SAPBEXHLevel3X 2 17" xfId="1208" xr:uid="{2CE930F8-A88B-4FA1-BD2E-1752721F8668}"/>
    <cellStyle name="SAPBEXHLevel3X 2 18" xfId="1118" xr:uid="{F247751D-627F-44D6-AC7D-38814E3670B9}"/>
    <cellStyle name="SAPBEXHLevel3X 2 19" xfId="1130" xr:uid="{9B3244F1-F630-4D8F-B781-14A3CC487FBD}"/>
    <cellStyle name="SAPBEXHLevel3X 2 2" xfId="409" xr:uid="{B6F083C3-2D5A-4FEB-A38C-9FFEFC9EAF93}"/>
    <cellStyle name="SAPBEXHLevel3X 2 20" xfId="1520" xr:uid="{BAACCEBB-E6F6-4BC4-A83F-125F411FE68C}"/>
    <cellStyle name="SAPBEXHLevel3X 2 21" xfId="1963" xr:uid="{EC73D313-18E1-459E-9E44-F4F4FAA51217}"/>
    <cellStyle name="SAPBEXHLevel3X 2 22" xfId="1635" xr:uid="{7756EC2F-AAE4-4191-90A7-014E654B506A}"/>
    <cellStyle name="SAPBEXHLevel3X 2 23" xfId="2082" xr:uid="{3749D3A6-E6E6-4C3C-83B6-3CDC6AFA876F}"/>
    <cellStyle name="SAPBEXHLevel3X 2 24" xfId="1924" xr:uid="{DA751989-8CB0-4997-819E-17C525EF8403}"/>
    <cellStyle name="SAPBEXHLevel3X 2 25" xfId="2061" xr:uid="{156CBCBD-B082-457A-B9BC-69F77F6109B7}"/>
    <cellStyle name="SAPBEXHLevel3X 2 26" xfId="1940" xr:uid="{3204F62B-34C8-4A94-A2A3-865710ABC9EF}"/>
    <cellStyle name="SAPBEXHLevel3X 2 27" xfId="1800" xr:uid="{E6956C74-A2DA-404B-A930-0973138F0653}"/>
    <cellStyle name="SAPBEXHLevel3X 2 28" xfId="2354" xr:uid="{09310203-148A-4E28-BA03-AC335DC21B9C}"/>
    <cellStyle name="SAPBEXHLevel3X 2 29" xfId="2381" xr:uid="{C55CBFF2-9E9C-4737-A1A4-C379E06F90D3}"/>
    <cellStyle name="SAPBEXHLevel3X 2 3" xfId="427" xr:uid="{73A059D9-6160-4799-8092-375A2DD92DB0}"/>
    <cellStyle name="SAPBEXHLevel3X 2 30" xfId="2408" xr:uid="{34D7336A-00D1-4E38-88A1-2199CBF395D5}"/>
    <cellStyle name="SAPBEXHLevel3X 2 31" xfId="2442" xr:uid="{D2F73A9A-58C2-4AFF-923C-957DDDD46596}"/>
    <cellStyle name="SAPBEXHLevel3X 2 32" xfId="1974" xr:uid="{1793318E-52B6-445E-919A-16DB10B83D7E}"/>
    <cellStyle name="SAPBEXHLevel3X 2 33" xfId="1729" xr:uid="{39DADB3C-FD5D-422F-8A91-E1A0A6F2D3B3}"/>
    <cellStyle name="SAPBEXHLevel3X 2 34" xfId="2502" xr:uid="{F18B7978-30D1-452E-B09F-11EA6269D532}"/>
    <cellStyle name="SAPBEXHLevel3X 2 35" xfId="2520" xr:uid="{91B4CD93-D998-47CD-BE51-F33DFB893F7A}"/>
    <cellStyle name="SAPBEXHLevel3X 2 36" xfId="2537" xr:uid="{AE4E5598-97C9-4196-8536-E757233AC57E}"/>
    <cellStyle name="SAPBEXHLevel3X 2 37" xfId="2552" xr:uid="{2B9B9817-D1E1-49AD-9553-3924E172647F}"/>
    <cellStyle name="SAPBEXHLevel3X 2 38" xfId="2564" xr:uid="{651FD2B2-1EBA-4A6F-AC0F-CFA15ED34697}"/>
    <cellStyle name="SAPBEXHLevel3X 2 39" xfId="2574" xr:uid="{1CE661AF-68CF-498C-A646-971CDEF1C055}"/>
    <cellStyle name="SAPBEXHLevel3X 2 4" xfId="476" xr:uid="{2AFBAAF0-34DD-43DA-8EE7-83E7D1ED33C6}"/>
    <cellStyle name="SAPBEXHLevel3X 2 5" xfId="526" xr:uid="{2D4DF94F-6E61-46EB-8C5C-6A0164C8694C}"/>
    <cellStyle name="SAPBEXHLevel3X 2 6" xfId="575" xr:uid="{AA37F8BD-3062-4517-8CA3-8EEFA1419BFB}"/>
    <cellStyle name="SAPBEXHLevel3X 2 7" xfId="623" xr:uid="{309F0E87-AE85-4B68-860D-B503A4AC795F}"/>
    <cellStyle name="SAPBEXHLevel3X 2 8" xfId="669" xr:uid="{BFBE45AC-4D08-4FFC-A142-99503C59C002}"/>
    <cellStyle name="SAPBEXHLevel3X 2 9" xfId="708" xr:uid="{CF9CD993-E9F2-42E0-815D-BF534CBDDCF2}"/>
    <cellStyle name="SAPBEXHLevel3X 3" xfId="220" xr:uid="{76889A8F-0886-4655-A333-818659A3F46F}"/>
    <cellStyle name="SAPBEXHLevel3X 3 10" xfId="760" xr:uid="{98BE58AF-913E-441F-979C-3D743290B4C6}"/>
    <cellStyle name="SAPBEXHLevel3X 3 11" xfId="803" xr:uid="{B36B41DC-758B-4613-A828-7DC3FAD74617}"/>
    <cellStyle name="SAPBEXHLevel3X 3 12" xfId="1166" xr:uid="{17613BF6-DB1E-44CF-920E-3018D2D5801F}"/>
    <cellStyle name="SAPBEXHLevel3X 3 13" xfId="1394" xr:uid="{1F3A374F-614C-4B81-9BB7-DF7FBCB79F5B}"/>
    <cellStyle name="SAPBEXHLevel3X 3 14" xfId="1405" xr:uid="{51DB5563-ABA9-403E-9785-A0316AB32135}"/>
    <cellStyle name="SAPBEXHLevel3X 3 15" xfId="1455" xr:uid="{FBB1E182-1A55-4301-AE8B-A3CD7753D765}"/>
    <cellStyle name="SAPBEXHLevel3X 3 16" xfId="1487" xr:uid="{3AB2266D-930C-4458-A6BE-69970E96EFF6}"/>
    <cellStyle name="SAPBEXHLevel3X 3 17" xfId="1511" xr:uid="{041CDABB-412C-40B0-A5D1-068B1DACE845}"/>
    <cellStyle name="SAPBEXHLevel3X 3 18" xfId="1531" xr:uid="{5061E8A2-2EFF-4B30-9044-C2CC5E1325C6}"/>
    <cellStyle name="SAPBEXHLevel3X 3 19" xfId="1552" xr:uid="{A37A4B97-D170-480F-910B-B09814D303F5}"/>
    <cellStyle name="SAPBEXHLevel3X 3 2" xfId="336" xr:uid="{78DF79AE-6D7A-43A9-B29F-7AF768631852}"/>
    <cellStyle name="SAPBEXHLevel3X 3 20" xfId="1579" xr:uid="{212F45F0-54A7-416C-923E-8CEF7192BC08}"/>
    <cellStyle name="SAPBEXHLevel3X 3 21" xfId="1662" xr:uid="{CD2BF893-7344-4C2B-B0AC-93B9D4704632}"/>
    <cellStyle name="SAPBEXHLevel3X 3 22" xfId="2024" xr:uid="{D65E28F1-F068-442F-93AF-B566240E9D71}"/>
    <cellStyle name="SAPBEXHLevel3X 3 23" xfId="1935" xr:uid="{479A2EEC-CBEE-441D-B6F2-2F75E5CE75E0}"/>
    <cellStyle name="SAPBEXHLevel3X 3 24" xfId="2132" xr:uid="{BF87A400-B2EE-4098-8EEA-5274AF6AA894}"/>
    <cellStyle name="SAPBEXHLevel3X 3 25" xfId="1736" xr:uid="{32C4BB0B-37E4-4933-8E0D-088C489132B5}"/>
    <cellStyle name="SAPBEXHLevel3X 3 26" xfId="1793" xr:uid="{8048ECCF-5DBB-46CA-8B4D-69132AF304B8}"/>
    <cellStyle name="SAPBEXHLevel3X 3 27" xfId="1665" xr:uid="{3322AC63-3B42-4929-8EBA-594CE989C775}"/>
    <cellStyle name="SAPBEXHLevel3X 3 28" xfId="2345" xr:uid="{628FA5D4-4613-46E4-89CA-FD9964070155}"/>
    <cellStyle name="SAPBEXHLevel3X 3 29" xfId="2373" xr:uid="{E571FE94-355B-4C3A-A366-12C6DF8D8263}"/>
    <cellStyle name="SAPBEXHLevel3X 3 3" xfId="441" xr:uid="{3F713793-B82C-46C1-9046-85B98C5DF94E}"/>
    <cellStyle name="SAPBEXHLevel3X 3 30" xfId="2397" xr:uid="{D4475E0B-E84F-4F23-AB31-C8EB4593897A}"/>
    <cellStyle name="SAPBEXHLevel3X 3 31" xfId="2159" xr:uid="{97E794B2-E1DF-4EEB-9AB3-A538FEF5D48B}"/>
    <cellStyle name="SAPBEXHLevel3X 3 32" xfId="2353" xr:uid="{64D792E1-67C5-4EF0-928F-E75048662FE2}"/>
    <cellStyle name="SAPBEXHLevel3X 3 33" xfId="2194" xr:uid="{54CD9873-6667-4E33-A63E-D9D14F758B27}"/>
    <cellStyle name="SAPBEXHLevel3X 3 34" xfId="2496" xr:uid="{9CE0DE0B-D28A-4AC0-93CD-85843645B665}"/>
    <cellStyle name="SAPBEXHLevel3X 3 35" xfId="2515" xr:uid="{DA931AAB-EFD0-4FDE-A94F-5017581297F9}"/>
    <cellStyle name="SAPBEXHLevel3X 3 36" xfId="2532" xr:uid="{5306ECD9-9833-4C9D-8C73-BDA3D97A70C3}"/>
    <cellStyle name="SAPBEXHLevel3X 3 37" xfId="2548" xr:uid="{08867D9B-E4DF-427A-ACE0-7350974FB4C1}"/>
    <cellStyle name="SAPBEXHLevel3X 3 38" xfId="2560" xr:uid="{B3739D22-3772-443B-9998-3CFABD531A42}"/>
    <cellStyle name="SAPBEXHLevel3X 3 39" xfId="2571" xr:uid="{50754BB1-AE6E-4081-90C0-65B2D1374914}"/>
    <cellStyle name="SAPBEXHLevel3X 3 4" xfId="490" xr:uid="{5EE27343-2F37-4BC9-83C4-0552B7BAB429}"/>
    <cellStyle name="SAPBEXHLevel3X 3 5" xfId="540" xr:uid="{78B370A8-2899-4484-880F-83DE6D5FD847}"/>
    <cellStyle name="SAPBEXHLevel3X 3 6" xfId="589" xr:uid="{F8D1FCAD-476F-4A58-8C91-47FD886BB639}"/>
    <cellStyle name="SAPBEXHLevel3X 3 7" xfId="637" xr:uid="{7C302F15-77B4-4788-A7B5-87D0FCC07425}"/>
    <cellStyle name="SAPBEXHLevel3X 3 8" xfId="683" xr:uid="{694C4D5B-7486-4AB4-B532-2CD4A1F3C47F}"/>
    <cellStyle name="SAPBEXHLevel3X 3 9" xfId="722" xr:uid="{F335B349-BAB6-4E1B-BCFC-43F6E9BC6381}"/>
    <cellStyle name="SAPBEXHLevel3X 4" xfId="269" xr:uid="{2A8E371C-604B-4BC2-8F10-BE76D7F08CAA}"/>
    <cellStyle name="SAPBEXHLevel3X 4 10" xfId="771" xr:uid="{A404C307-72CE-4F44-B3B8-2A8C43587A3E}"/>
    <cellStyle name="SAPBEXHLevel3X 4 11" xfId="814" xr:uid="{A4208056-E740-4D0C-BD1A-EAB5EBDACACC}"/>
    <cellStyle name="SAPBEXHLevel3X 4 12" xfId="1178" xr:uid="{B352E1ED-F466-464A-9397-2DE6D16D224D}"/>
    <cellStyle name="SAPBEXHLevel3X 4 13" xfId="1373" xr:uid="{3C100DF9-CD3D-4C8E-A45A-8997BEFCF61B}"/>
    <cellStyle name="SAPBEXHLevel3X 4 14" xfId="1272" xr:uid="{9208FF17-B081-4086-8F7A-796C982D58B1}"/>
    <cellStyle name="SAPBEXHLevel3X 4 15" xfId="1193" xr:uid="{606C370B-1471-4C6B-8C45-C8B9BBBD6188}"/>
    <cellStyle name="SAPBEXHLevel3X 4 16" xfId="1188" xr:uid="{DF00AB0B-12D0-4534-BAC8-7F6FA267F561}"/>
    <cellStyle name="SAPBEXHLevel3X 4 17" xfId="1253" xr:uid="{6F16C45B-AA6A-4A7E-B0B5-E2E21564E58F}"/>
    <cellStyle name="SAPBEXHLevel3X 4 18" xfId="1491" xr:uid="{CC94D928-33E3-48A7-B662-D9280EDA2A77}"/>
    <cellStyle name="SAPBEXHLevel3X 4 19" xfId="1510" xr:uid="{EDC42317-23CF-40FA-B7E5-26DF33CDACC3}"/>
    <cellStyle name="SAPBEXHLevel3X 4 2" xfId="335" xr:uid="{250681A6-8C4B-425E-8229-DCC173B4A475}"/>
    <cellStyle name="SAPBEXHLevel3X 4 20" xfId="1576" xr:uid="{5D80247A-3E60-469A-B5BF-EDF2E0C40552}"/>
    <cellStyle name="SAPBEXHLevel3X 4 21" xfId="2074" xr:uid="{3216CFC6-22AF-43EB-BC45-EEBFBEE0263B}"/>
    <cellStyle name="SAPBEXHLevel3X 4 22" xfId="2072" xr:uid="{40EA8889-0D75-4C86-AAC7-609DE9C7663D}"/>
    <cellStyle name="SAPBEXHLevel3X 4 23" xfId="1683" xr:uid="{CDFBFC1C-0771-4A93-A223-72B42C2E61E0}"/>
    <cellStyle name="SAPBEXHLevel3X 4 24" xfId="1816" xr:uid="{F06F4766-B9CF-421D-82D2-9D2D5DD05DDC}"/>
    <cellStyle name="SAPBEXHLevel3X 4 25" xfId="2103" xr:uid="{C11517E5-5104-4A84-9DDD-12077F73A3BA}"/>
    <cellStyle name="SAPBEXHLevel3X 4 26" xfId="1697" xr:uid="{F95C678F-E73A-4169-94CE-8655AFA193DC}"/>
    <cellStyle name="SAPBEXHLevel3X 4 27" xfId="1819" xr:uid="{78DE05D2-CA1E-4EF0-BF47-D157D6E7DC0A}"/>
    <cellStyle name="SAPBEXHLevel3X 4 28" xfId="2157" xr:uid="{7CBB5A44-4590-4851-AA10-28A28591B322}"/>
    <cellStyle name="SAPBEXHLevel3X 4 29" xfId="2169" xr:uid="{52D34651-7AD9-44EF-8B3D-1C6B51017E92}"/>
    <cellStyle name="SAPBEXHLevel3X 4 3" xfId="453" xr:uid="{EC5EC18D-F8E5-4F11-BB08-E9D927A82941}"/>
    <cellStyle name="SAPBEXHLevel3X 4 30" xfId="1839" xr:uid="{E1681758-80DC-4541-A84F-D60AF2A6188D}"/>
    <cellStyle name="SAPBEXHLevel3X 4 31" xfId="2133" xr:uid="{7CBAC248-1EE5-4962-91BD-BB1EE0845BB9}"/>
    <cellStyle name="SAPBEXHLevel3X 4 32" xfId="1982" xr:uid="{F2643677-C45E-441D-90F4-BB6F92158063}"/>
    <cellStyle name="SAPBEXHLevel3X 4 33" xfId="2479" xr:uid="{F4AC20CA-42B5-4460-BFA9-9CE17AA01D01}"/>
    <cellStyle name="SAPBEXHLevel3X 4 34" xfId="2352" xr:uid="{4AA4520E-41C4-4602-AAF3-3A13EEBE691D}"/>
    <cellStyle name="SAPBEXHLevel3X 4 35" xfId="2137" xr:uid="{5642C76D-943E-4F39-852A-120EB41DF0F0}"/>
    <cellStyle name="SAPBEXHLevel3X 4 36" xfId="1716" xr:uid="{45018A67-B015-4EB0-8828-4550A5C47ECA}"/>
    <cellStyle name="SAPBEXHLevel3X 4 37" xfId="2467" xr:uid="{D560950B-E745-4B5F-AEBC-C47B4107D2B6}"/>
    <cellStyle name="SAPBEXHLevel3X 4 38" xfId="1891" xr:uid="{92CD361A-4950-4672-9731-B8527CAFDB55}"/>
    <cellStyle name="SAPBEXHLevel3X 4 39" xfId="2154" xr:uid="{7E4C1A0D-D5E7-4EE2-A7CB-5C638D341DCA}"/>
    <cellStyle name="SAPBEXHLevel3X 4 4" xfId="502" xr:uid="{E733EF95-1C60-4924-AAA2-CF08C5E50CD3}"/>
    <cellStyle name="SAPBEXHLevel3X 4 5" xfId="552" xr:uid="{B63CA344-FCB2-47D9-B27A-4135F49E4C00}"/>
    <cellStyle name="SAPBEXHLevel3X 4 6" xfId="601" xr:uid="{52138370-E876-4062-A2B0-B13A730837B3}"/>
    <cellStyle name="SAPBEXHLevel3X 4 7" xfId="649" xr:uid="{436B2744-94F6-4438-97BF-FE42738BF733}"/>
    <cellStyle name="SAPBEXHLevel3X 4 8" xfId="695" xr:uid="{ADEFC042-7B41-4D89-9E4D-D58892E30B9C}"/>
    <cellStyle name="SAPBEXHLevel3X 4 9" xfId="733" xr:uid="{7629C76E-7C7B-4029-99AA-01A91C545F42}"/>
    <cellStyle name="SAPBEXHLevel3X 5" xfId="280" xr:uid="{DBC80BAB-DFDF-4C9F-9379-C4BADC619DEF}"/>
    <cellStyle name="SAPBEXHLevel3X 5 10" xfId="778" xr:uid="{3167065A-594E-4B09-A26C-B0754C02CFC7}"/>
    <cellStyle name="SAPBEXHLevel3X 5 11" xfId="821" xr:uid="{6D32F4F0-5F3A-419F-89CB-0D052DB23978}"/>
    <cellStyle name="SAPBEXHLevel3X 5 12" xfId="1187" xr:uid="{807C44BB-43F2-43D0-882C-1BDB549A99EB}"/>
    <cellStyle name="SAPBEXHLevel3X 5 13" xfId="1342" xr:uid="{07F0E250-01CD-44C7-91FD-8BF1F64FD4F9}"/>
    <cellStyle name="SAPBEXHLevel3X 5 14" xfId="1297" xr:uid="{3ABAFFB8-3589-4882-9D8F-2A0108E8ACF2}"/>
    <cellStyle name="SAPBEXHLevel3X 5 15" xfId="1221" xr:uid="{51AEDA41-4BDA-48DE-95BC-5E06EFA7A80F}"/>
    <cellStyle name="SAPBEXHLevel3X 5 16" xfId="1426" xr:uid="{94B98469-91F1-4054-8280-C86DFEFF913A}"/>
    <cellStyle name="SAPBEXHLevel3X 5 17" xfId="1379" xr:uid="{C7BAA9CA-0609-4AB4-ACE7-371B1FD9C7AB}"/>
    <cellStyle name="SAPBEXHLevel3X 5 18" xfId="1400" xr:uid="{582400AE-BD4E-4F76-930D-7F3D97895926}"/>
    <cellStyle name="SAPBEXHLevel3X 5 19" xfId="1464" xr:uid="{30259F88-FB48-4C98-84E1-841F220230B4}"/>
    <cellStyle name="SAPBEXHLevel3X 5 2" xfId="378" xr:uid="{9AD82EB6-727D-43A9-B63E-8172B53DC94B}"/>
    <cellStyle name="SAPBEXHLevel3X 5 20" xfId="1440" xr:uid="{0DCD4254-4B9F-4B96-97D1-22787F5DE436}"/>
    <cellStyle name="SAPBEXHLevel3X 5 21" xfId="1732" xr:uid="{8F3250B2-1E2C-4A63-88F7-1CF65328ADE2}"/>
    <cellStyle name="SAPBEXHLevel3X 5 22" xfId="1626" xr:uid="{A1E3D271-F43D-44B1-A6BC-60E6B4B452DE}"/>
    <cellStyle name="SAPBEXHLevel3X 5 23" xfId="1698" xr:uid="{729DCEB7-9D82-4A1B-8DF1-13745F54F2FF}"/>
    <cellStyle name="SAPBEXHLevel3X 5 24" xfId="1831" xr:uid="{BE2FE854-81DE-450C-A909-036C98C70F11}"/>
    <cellStyle name="SAPBEXHLevel3X 5 25" xfId="1748" xr:uid="{A165FFAF-1428-49ED-B8A3-FB6F30CDF839}"/>
    <cellStyle name="SAPBEXHLevel3X 5 26" xfId="1823" xr:uid="{BF2AAF03-3B5A-4699-B685-6F6EAE117DB1}"/>
    <cellStyle name="SAPBEXHLevel3X 5 27" xfId="1731" xr:uid="{23C659F9-ADB9-4C67-B0E5-E77955DA259D}"/>
    <cellStyle name="SAPBEXHLevel3X 5 28" xfId="2337" xr:uid="{609C04BC-D37D-4983-90AE-0D31265583BC}"/>
    <cellStyle name="SAPBEXHLevel3X 5 29" xfId="1725" xr:uid="{EC1C7B12-4C73-4271-A6B3-AF3717643F5F}"/>
    <cellStyle name="SAPBEXHLevel3X 5 3" xfId="464" xr:uid="{951DDFE7-1F95-41BD-92E4-3449F777295C}"/>
    <cellStyle name="SAPBEXHLevel3X 5 30" xfId="2331" xr:uid="{9009E7AF-CF54-48AC-AD53-8AD9BE7B00E9}"/>
    <cellStyle name="SAPBEXHLevel3X 5 31" xfId="2460" xr:uid="{F57A6ED5-FB99-414C-AC04-B5C1DBB56AB9}"/>
    <cellStyle name="SAPBEXHLevel3X 5 32" xfId="2117" xr:uid="{61CDE180-2F3A-46B1-A241-A8BBA941C2FC}"/>
    <cellStyle name="SAPBEXHLevel3X 5 33" xfId="2450" xr:uid="{2ADDA1F4-7208-4B6B-B2F6-7AD304ED0C60}"/>
    <cellStyle name="SAPBEXHLevel3X 5 34" xfId="2490" xr:uid="{F51B78A4-D995-49C3-B6D9-32B66F547ED1}"/>
    <cellStyle name="SAPBEXHLevel3X 5 35" xfId="2188" xr:uid="{BD6757BA-9B7A-41F3-BC4C-185522C90632}"/>
    <cellStyle name="SAPBEXHLevel3X 5 36" xfId="2478" xr:uid="{03F6BCC9-952E-44E2-8116-D1144A475786}"/>
    <cellStyle name="SAPBEXHLevel3X 5 37" xfId="2230" xr:uid="{4A76FD43-DE68-48D7-BDF7-FD2A6353B31A}"/>
    <cellStyle name="SAPBEXHLevel3X 5 38" xfId="2462" xr:uid="{EB454E88-3FE4-4A52-AA98-9A9A869A8C65}"/>
    <cellStyle name="SAPBEXHLevel3X 5 39" xfId="2501" xr:uid="{81618F0F-D619-46BB-8F77-A321B2209733}"/>
    <cellStyle name="SAPBEXHLevel3X 5 4" xfId="513" xr:uid="{96252163-B20D-4B43-B3A2-5B6320D2C0AC}"/>
    <cellStyle name="SAPBEXHLevel3X 5 5" xfId="563" xr:uid="{07589A1E-2CBD-48E0-8BB3-CCF676EE9E8D}"/>
    <cellStyle name="SAPBEXHLevel3X 5 6" xfId="611" xr:uid="{46644C5C-5399-414E-AC5B-A3A4EB0641FF}"/>
    <cellStyle name="SAPBEXHLevel3X 5 7" xfId="659" xr:uid="{C9E4AF2C-772F-4A37-91B8-B8643B0172BF}"/>
    <cellStyle name="SAPBEXHLevel3X 5 8" xfId="704" xr:uid="{FD2C247F-A804-497A-8295-B86675B333C6}"/>
    <cellStyle name="SAPBEXHLevel3X 5 9" xfId="742" xr:uid="{97D49B67-55B2-40FF-AEDD-E52FCF06EBB5}"/>
    <cellStyle name="SAPBEXHLevel3X 6" xfId="2861" xr:uid="{AE72A0C5-BF34-4A0D-BEF5-CCF48BB712FE}"/>
    <cellStyle name="SAPBEXinputData" xfId="2862" xr:uid="{9C63F8C8-D68F-45AB-8C88-B1AFF7F82435}"/>
    <cellStyle name="SAPBEXItemHeader" xfId="2863" xr:uid="{F0EADE8E-5AD2-43FE-891E-9C4E041573C2}"/>
    <cellStyle name="SAPBEXresData" xfId="258" xr:uid="{3A521704-916F-400A-B237-FAF6F3A725E0}"/>
    <cellStyle name="SAPBEXresData 2" xfId="2864" xr:uid="{64B0ACF8-5618-47B8-8B3B-12B2062D629C}"/>
    <cellStyle name="SAPBEXresDataEmph" xfId="259" xr:uid="{29FBAB3D-54CE-4667-9479-0A518EE77275}"/>
    <cellStyle name="SAPBEXresDataEmph 2" xfId="2865" xr:uid="{311DA9FA-0136-4F68-8794-168ADBC4F527}"/>
    <cellStyle name="SAPBEXresItem" xfId="175" xr:uid="{343D93B6-D7A9-423F-84F4-97E0DD07A421}"/>
    <cellStyle name="SAPBEXresItem 2" xfId="2866" xr:uid="{F626EEB4-6F4F-424A-A477-4C008DFFDD0F}"/>
    <cellStyle name="SAPBEXresItemX" xfId="187" xr:uid="{709FE234-E6CB-4D45-A308-3B353F3BBE19}"/>
    <cellStyle name="SAPBEXresItemX 2" xfId="2867" xr:uid="{782D0CEF-5021-425C-BA40-AC02392E48AF}"/>
    <cellStyle name="SAPBEXstdData" xfId="87" xr:uid="{7A043F51-1E08-420D-96CC-F0D27017B55F}"/>
    <cellStyle name="SAPBEXstdData 2" xfId="2868" xr:uid="{96454D5F-0A3A-4B7E-8F8C-75B97758D6A5}"/>
    <cellStyle name="SAPBEXstdDataEmph" xfId="169" xr:uid="{6A14DF0A-04F1-4F7A-80D9-D2263E8249D3}"/>
    <cellStyle name="SAPBEXstdDataEmph 2" xfId="2869" xr:uid="{522A5DB7-5B30-4C4C-B030-E2F4C4C51EBC}"/>
    <cellStyle name="SAPBEXstdItem" xfId="88" xr:uid="{4A742660-75EF-4864-AA22-9282F92C88A3}"/>
    <cellStyle name="SAPBEXstdItem 10" xfId="2665" xr:uid="{EC52D92E-54C1-417F-A589-D419C213640E}"/>
    <cellStyle name="SAPBEXstdItem 11" xfId="2870" xr:uid="{2745D36A-8EEB-42CC-9016-79389CDD9B48}"/>
    <cellStyle name="SAPBEXstdItem 2" xfId="213" xr:uid="{4BE9BF06-4094-4389-8480-EA826C1EDA25}"/>
    <cellStyle name="SAPBEXstdItem 3" xfId="833" xr:uid="{D283C71B-20C1-4823-98F4-68DE1388628E}"/>
    <cellStyle name="SAPBEXstdItem 4" xfId="838" xr:uid="{53A147C2-F5BE-4485-9B29-4FEB0330F063}"/>
    <cellStyle name="SAPBEXstdItem 5" xfId="875" xr:uid="{01A5BA76-C16F-45F5-932D-BA71CA37C9EF}"/>
    <cellStyle name="SAPBEXstdItem 6" xfId="904" xr:uid="{6B807D82-3910-40C4-83B9-869059868717}"/>
    <cellStyle name="SAPBEXstdItem 7" xfId="1034" xr:uid="{62BA73F1-A141-4316-8ECA-0930E1DCC569}"/>
    <cellStyle name="SAPBEXstdItem 8" xfId="1108" xr:uid="{81FF5D42-89B3-49DD-8537-DE130A0A1876}"/>
    <cellStyle name="SAPBEXstdItem 9" xfId="1051" xr:uid="{02553CDE-095A-4E83-B424-CD5381424AFD}"/>
    <cellStyle name="SAPBEXstdItemX" xfId="89" xr:uid="{ACCD1461-C22F-4D3A-97FE-600DFA51574E}"/>
    <cellStyle name="SAPBEXstdItemX 2" xfId="2871" xr:uid="{930AA8F9-4AEF-4DCB-9543-76DB822A261D}"/>
    <cellStyle name="SAPBEXtitle" xfId="223" xr:uid="{04C532F8-B223-4CD9-9154-C87CFA80B294}"/>
    <cellStyle name="SAPBEXtitle 2" xfId="231" xr:uid="{1BFE6BEB-BAE0-4F6B-B7FE-2E1D0F92FD6F}"/>
    <cellStyle name="SAPBEXtitle 2 10" xfId="750" xr:uid="{8E677094-F59E-4988-8C6B-823B87500642}"/>
    <cellStyle name="SAPBEXtitle 2 11" xfId="793" xr:uid="{419A3C26-F9B0-4CEF-A83E-AEA8432BAD97}"/>
    <cellStyle name="SAPBEXtitle 2 12" xfId="1156" xr:uid="{C41E8A78-CDBA-4ECA-95AB-86102E62796D}"/>
    <cellStyle name="SAPBEXtitle 2 13" xfId="1403" xr:uid="{0000880B-435F-4273-84C1-B090C08BC940}"/>
    <cellStyle name="SAPBEXtitle 2 14" xfId="1321" xr:uid="{377B6346-53AE-4AFF-AD4F-1B6357730465}"/>
    <cellStyle name="SAPBEXtitle 2 15" xfId="1340" xr:uid="{162A2956-C05B-4350-B1F9-4C7017C94CD7}"/>
    <cellStyle name="SAPBEXtitle 2 16" xfId="1363" xr:uid="{AF4EA070-8F08-4A59-BBDB-1BFA015A24B3}"/>
    <cellStyle name="SAPBEXtitle 2 17" xfId="1397" xr:uid="{008AAA38-BB0D-4105-9BB6-58DD0DC7A8F2}"/>
    <cellStyle name="SAPBEXtitle 2 18" xfId="1406" xr:uid="{EE13D5FC-0731-4454-B8B9-3F2FB560C017}"/>
    <cellStyle name="SAPBEXtitle 2 19" xfId="1258" xr:uid="{30A2E514-B264-4F5D-9E85-33ADC8BF894B}"/>
    <cellStyle name="SAPBEXtitle 2 2" xfId="408" xr:uid="{F56FF304-ADB3-48A9-9A41-AE093A8518FC}"/>
    <cellStyle name="SAPBEXtitle 2 20" xfId="1580" xr:uid="{8B9ADF25-FC8A-436D-9115-D3154B61D1BB}"/>
    <cellStyle name="SAPBEXtitle 2 21" xfId="2020" xr:uid="{530E269F-2E43-4F9C-8935-F47A0BB0923D}"/>
    <cellStyle name="SAPBEXtitle 2 22" xfId="1598" xr:uid="{DA3AB861-C976-4F7F-B08B-DF1D5442E45D}"/>
    <cellStyle name="SAPBEXtitle 2 23" xfId="2003" xr:uid="{9821D3EF-3EF0-42BE-B515-99C0B5038B35}"/>
    <cellStyle name="SAPBEXtitle 2 24" xfId="1807" xr:uid="{7BE36AF2-AD29-4F0B-A10C-97148270BDD1}"/>
    <cellStyle name="SAPBEXtitle 2 25" xfId="2205" xr:uid="{A3A9CB55-CF9C-4DBC-989D-A261AD0B6DFC}"/>
    <cellStyle name="SAPBEXtitle 2 26" xfId="2093" xr:uid="{7BFC6A12-D092-4329-8F80-17A6828E2F34}"/>
    <cellStyle name="SAPBEXtitle 2 27" xfId="1951" xr:uid="{44079CD5-AD97-4787-AD5E-85FAF8BDF66A}"/>
    <cellStyle name="SAPBEXtitle 2 28" xfId="1894" xr:uid="{9AA3A0BE-033A-4271-BA2E-15E22ED7C12F}"/>
    <cellStyle name="SAPBEXtitle 2 29" xfId="1971" xr:uid="{E4D1E247-8792-4663-BEAE-FA9DBA92B477}"/>
    <cellStyle name="SAPBEXtitle 2 3" xfId="431" xr:uid="{964B8AF1-7CFA-4B82-8EB1-3A784B38BDC6}"/>
    <cellStyle name="SAPBEXtitle 2 30" xfId="1622" xr:uid="{40249908-8DA4-48C0-96C9-79AFA2AC5C02}"/>
    <cellStyle name="SAPBEXtitle 2 31" xfId="1685" xr:uid="{96C27EEF-52B7-4A12-85EA-1DA741337F64}"/>
    <cellStyle name="SAPBEXtitle 2 32" xfId="1743" xr:uid="{6499F86F-67DA-4E5E-86D0-FB07D581BC9C}"/>
    <cellStyle name="SAPBEXtitle 2 33" xfId="2299" xr:uid="{F9AF8198-B4B6-4F02-B43D-0BEDF05E44FD}"/>
    <cellStyle name="SAPBEXtitle 2 34" xfId="1911" xr:uid="{B72A98B7-1B9E-4858-90B4-EF5A3470B038}"/>
    <cellStyle name="SAPBEXtitle 2 35" xfId="2295" xr:uid="{2F476134-1B5E-4734-ACBA-36001B864EA6}"/>
    <cellStyle name="SAPBEXtitle 2 36" xfId="2432" xr:uid="{88B6BAF5-3651-4E99-8BB8-FE192CF2B405}"/>
    <cellStyle name="SAPBEXtitle 2 37" xfId="2420" xr:uid="{CFB837CE-7B17-4B38-BC75-BBAA09C3F95D}"/>
    <cellStyle name="SAPBEXtitle 2 38" xfId="1613" xr:uid="{01411B8B-8B04-4027-AD4D-D5CD5FD0D710}"/>
    <cellStyle name="SAPBEXtitle 2 39" xfId="2312" xr:uid="{F8319475-B211-406F-ABBA-3312DDBAF50F}"/>
    <cellStyle name="SAPBEXtitle 2 4" xfId="480" xr:uid="{DBDDBD3B-254A-4E87-B910-6242DE46B04E}"/>
    <cellStyle name="SAPBEXtitle 2 5" xfId="530" xr:uid="{5E67CE01-908F-4ED8-81BD-9E9B09A5C3EA}"/>
    <cellStyle name="SAPBEXtitle 2 6" xfId="579" xr:uid="{BFEE7A23-547E-4A65-8D22-00D801617AC9}"/>
    <cellStyle name="SAPBEXtitle 2 7" xfId="627" xr:uid="{E001D216-E44B-4E64-9017-5A0343156615}"/>
    <cellStyle name="SAPBEXtitle 2 8" xfId="673" xr:uid="{380F8C47-72C3-4274-931F-F4BFD759B9FA}"/>
    <cellStyle name="SAPBEXtitle 2 9" xfId="712" xr:uid="{5D39EBA3-7F1B-4A43-967B-66D65F8DBE07}"/>
    <cellStyle name="SAPBEXtitle 3" xfId="261" xr:uid="{430B1602-90B8-440D-8DF7-F2BAE1FCDFF8}"/>
    <cellStyle name="SAPBEXtitle 3 10" xfId="763" xr:uid="{E28BCB36-36FD-4FF6-B876-D3A1602E4994}"/>
    <cellStyle name="SAPBEXtitle 3 11" xfId="806" xr:uid="{6F1A0EDC-573B-4F99-91EF-80751DF54A1D}"/>
    <cellStyle name="SAPBEXtitle 3 12" xfId="1170" xr:uid="{55873C7F-7FCC-49F7-B653-C62909BB74C9}"/>
    <cellStyle name="SAPBEXtitle 3 13" xfId="1332" xr:uid="{B2CDA5D4-E0D0-4B8F-ABD9-7D84F2625113}"/>
    <cellStyle name="SAPBEXtitle 3 14" xfId="1477" xr:uid="{88144243-AC9E-4319-A992-C7B346A927CB}"/>
    <cellStyle name="SAPBEXtitle 3 15" xfId="1136" xr:uid="{5F50BA3A-F6FB-4677-84F6-576963C6FFB3}"/>
    <cellStyle name="SAPBEXtitle 3 16" xfId="1206" xr:uid="{EB500C47-A85F-40B2-8D96-A80B44E96200}"/>
    <cellStyle name="SAPBEXtitle 3 17" xfId="1369" xr:uid="{FE7E1029-1740-40DD-BAA3-B3411A6F98B5}"/>
    <cellStyle name="SAPBEXtitle 3 18" xfId="1256" xr:uid="{0F909760-7061-49B6-B7E9-458003EC0E41}"/>
    <cellStyle name="SAPBEXtitle 3 19" xfId="1421" xr:uid="{79B3DD0C-01E6-4769-98CC-2814161F4486}"/>
    <cellStyle name="SAPBEXtitle 3 2" xfId="297" xr:uid="{0BDD08F1-8A40-4C5A-B8D9-28F7C2820550}"/>
    <cellStyle name="SAPBEXtitle 3 20" xfId="1578" xr:uid="{C494A1E0-F5DE-42AE-854C-C5456F444E3B}"/>
    <cellStyle name="SAPBEXtitle 3 21" xfId="1724" xr:uid="{7972E90E-001B-4DAA-8E9B-6EF667213890}"/>
    <cellStyle name="SAPBEXtitle 3 22" xfId="2079" xr:uid="{E3202F46-9A3F-4B93-9654-B66738206BC1}"/>
    <cellStyle name="SAPBEXtitle 3 23" xfId="1782" xr:uid="{D7B09B91-B1AC-4CD9-BF98-C7AD006FBE11}"/>
    <cellStyle name="SAPBEXtitle 3 24" xfId="1588" xr:uid="{7B844D47-1669-43D3-A213-64655FE19418}"/>
    <cellStyle name="SAPBEXtitle 3 25" xfId="2013" xr:uid="{42379E1E-4387-41D9-9684-F288FF34DAA2}"/>
    <cellStyle name="SAPBEXtitle 3 26" xfId="2226" xr:uid="{5EFC2694-1F18-4F11-8BE3-6901EBA811A4}"/>
    <cellStyle name="SAPBEXtitle 3 27" xfId="2324" xr:uid="{73BDC402-6A40-4C74-A87D-F395CEEFACA1}"/>
    <cellStyle name="SAPBEXtitle 3 28" xfId="2262" xr:uid="{46668C4E-AAB1-4989-AC70-3AA7C068AED4}"/>
    <cellStyle name="SAPBEXtitle 3 29" xfId="2213" xr:uid="{297579B4-74A8-49C9-848D-4F7936692DF0}"/>
    <cellStyle name="SAPBEXtitle 3 3" xfId="445" xr:uid="{7682ECEA-4A50-48E4-8BAC-75783A3F0BB0}"/>
    <cellStyle name="SAPBEXtitle 3 30" xfId="2029" xr:uid="{CBA748E3-7FA8-41BD-8FDE-01490AABB06A}"/>
    <cellStyle name="SAPBEXtitle 3 31" xfId="2410" xr:uid="{C8593924-8E1C-481B-A710-DCEB633139F2}"/>
    <cellStyle name="SAPBEXtitle 3 32" xfId="1976" xr:uid="{C47DDA94-1888-4DC2-BB90-A94B633CD5C5}"/>
    <cellStyle name="SAPBEXtitle 3 33" xfId="2370" xr:uid="{AAD6A567-4489-424D-A99B-95C4B7BC8474}"/>
    <cellStyle name="SAPBEXtitle 3 34" xfId="2231" xr:uid="{977726D0-0C48-4E56-9A6D-A28FB5C5677E}"/>
    <cellStyle name="SAPBEXtitle 3 35" xfId="1651" xr:uid="{5F0113D9-F988-450C-978D-2C089A4BCDC1}"/>
    <cellStyle name="SAPBEXtitle 3 36" xfId="2246" xr:uid="{D900415D-5E5C-4635-8CC3-C1CD652F8136}"/>
    <cellStyle name="SAPBEXtitle 3 37" xfId="2183" xr:uid="{A4A0F42B-C1D5-4C18-93FE-0BBD22C4B50D}"/>
    <cellStyle name="SAPBEXtitle 3 38" xfId="2142" xr:uid="{FF7F5EB6-B10C-477E-B1E9-6F2BCE37D7C8}"/>
    <cellStyle name="SAPBEXtitle 3 39" xfId="2441" xr:uid="{6E4B553D-D4CC-4CD9-A667-38548C897CF3}"/>
    <cellStyle name="SAPBEXtitle 3 4" xfId="494" xr:uid="{7AC19DAD-8C8E-47C0-92AA-D4EBD8281805}"/>
    <cellStyle name="SAPBEXtitle 3 5" xfId="544" xr:uid="{F5328E96-2F1A-4D28-8727-409E0A8A5691}"/>
    <cellStyle name="SAPBEXtitle 3 6" xfId="593" xr:uid="{4C9BD70C-B52E-46CD-8F78-7ACA5421671D}"/>
    <cellStyle name="SAPBEXtitle 3 7" xfId="641" xr:uid="{4BF48D9C-D5E0-4F58-98A6-D8BA6169A680}"/>
    <cellStyle name="SAPBEXtitle 3 8" xfId="687" xr:uid="{4CC8D6E5-0540-4318-BFE0-3D7C454D206E}"/>
    <cellStyle name="SAPBEXtitle 3 9" xfId="725" xr:uid="{07361091-5839-40AD-BFFA-C1D6BEE12744}"/>
    <cellStyle name="SAPBEXtitle 4" xfId="272" xr:uid="{AB98700E-50E4-4B31-B39F-F4F62753F1E7}"/>
    <cellStyle name="SAPBEXtitle 4 10" xfId="772" xr:uid="{A679BC53-A302-40EE-96EE-26793DA84BF1}"/>
    <cellStyle name="SAPBEXtitle 4 11" xfId="815" xr:uid="{30777482-048D-43C4-B090-34C9F9C88939}"/>
    <cellStyle name="SAPBEXtitle 4 12" xfId="1180" xr:uid="{9CFE0B09-CF22-4F6C-A2CE-21F26BF627ED}"/>
    <cellStyle name="SAPBEXtitle 4 13" xfId="1310" xr:uid="{5E52DE67-2B62-424F-9476-FF6A17F61080}"/>
    <cellStyle name="SAPBEXtitle 4 14" xfId="1337" xr:uid="{08BBDB38-9B50-4029-A969-FB18142342FE}"/>
    <cellStyle name="SAPBEXtitle 4 15" xfId="1497" xr:uid="{E96D4BBC-F13D-48BD-B4DC-B045330250C1}"/>
    <cellStyle name="SAPBEXtitle 4 16" xfId="1518" xr:uid="{46767B85-4896-4615-B225-CBC30B0219BE}"/>
    <cellStyle name="SAPBEXtitle 4 17" xfId="1540" xr:uid="{E0887C55-B79A-4211-BF04-A60CEB64374F}"/>
    <cellStyle name="SAPBEXtitle 4 18" xfId="1559" xr:uid="{545BC7FE-3FE9-455C-931B-6E12FC78878B}"/>
    <cellStyle name="SAPBEXtitle 4 19" xfId="1572" xr:uid="{666FFD6F-FF53-4F7A-A80A-5FDFDEA8BF0B}"/>
    <cellStyle name="SAPBEXtitle 4 2" xfId="389" xr:uid="{360E26B7-9B61-4AFA-A981-6F1A4C73700E}"/>
    <cellStyle name="SAPBEXtitle 4 20" xfId="1266" xr:uid="{FB7F27BF-B2ED-453B-A309-8BB01A4441AC}"/>
    <cellStyle name="SAPBEXtitle 4 21" xfId="1965" xr:uid="{2F0E966A-CD32-49E4-98DF-DD088E7F41F6}"/>
    <cellStyle name="SAPBEXtitle 4 22" xfId="1751" xr:uid="{15447045-F0C6-4347-9D42-0259D69FCD24}"/>
    <cellStyle name="SAPBEXtitle 4 23" xfId="2010" xr:uid="{18969D09-F295-4B6A-ADA7-485DE4CAE8D6}"/>
    <cellStyle name="SAPBEXtitle 4 24" xfId="2271" xr:uid="{49772E22-DC98-42E4-8005-3C1AE7630D61}"/>
    <cellStyle name="SAPBEXtitle 4 25" xfId="2111" xr:uid="{6A5D7DDF-A554-43B7-9A15-C6D9D74D619B}"/>
    <cellStyle name="SAPBEXtitle 4 26" xfId="1932" xr:uid="{95E5A39E-F0D6-4271-BBF9-897DFD7E6D43}"/>
    <cellStyle name="SAPBEXtitle 4 27" xfId="2315" xr:uid="{73588AC9-5A32-41B1-A33B-ED0B121BC3E9}"/>
    <cellStyle name="SAPBEXtitle 4 28" xfId="1832" xr:uid="{932B6B53-C020-4AAA-9BC8-5D44F2A053F1}"/>
    <cellStyle name="SAPBEXtitle 4 29" xfId="1855" xr:uid="{95A32775-3066-43B1-A80C-E93487A1C154}"/>
    <cellStyle name="SAPBEXtitle 4 3" xfId="456" xr:uid="{FC113FB8-04C3-4D64-8F71-77792DCFC24D}"/>
    <cellStyle name="SAPBEXtitle 4 30" xfId="2058" xr:uid="{57B756B4-4148-48BE-B908-16D94CBF7056}"/>
    <cellStyle name="SAPBEXtitle 4 31" xfId="2162" xr:uid="{2F4FD39A-5E98-4DA3-ADB9-68F85F4CA74F}"/>
    <cellStyle name="SAPBEXtitle 4 32" xfId="1862" xr:uid="{2A70332F-B2F6-44FF-AC4E-81B0B4AE5400}"/>
    <cellStyle name="SAPBEXtitle 4 33" xfId="2385" xr:uid="{A6FFB91E-9EB4-481D-B7CE-F2F5F7CC36AD}"/>
    <cellStyle name="SAPBEXtitle 4 34" xfId="1847" xr:uid="{3A904D94-042F-446B-AD81-306413567D52}"/>
    <cellStyle name="SAPBEXtitle 4 35" xfId="2443" xr:uid="{2FEF2D4D-7DCC-4E9E-B8D8-1FCE4B68609B}"/>
    <cellStyle name="SAPBEXtitle 4 36" xfId="1693" xr:uid="{6C388E65-6174-4A67-A120-028B42C701A8}"/>
    <cellStyle name="SAPBEXtitle 4 37" xfId="2457" xr:uid="{2A719D3D-0C88-45A6-8466-AC709D1BD298}"/>
    <cellStyle name="SAPBEXtitle 4 38" xfId="2435" xr:uid="{1FC25F53-F28A-4753-A9AD-4EF8A9FF0724}"/>
    <cellStyle name="SAPBEXtitle 4 39" xfId="1756" xr:uid="{882A11B0-9F5C-4135-8CE4-5EEDD4892296}"/>
    <cellStyle name="SAPBEXtitle 4 4" xfId="505" xr:uid="{70572CE4-6EE8-4E45-B188-603535C47DB9}"/>
    <cellStyle name="SAPBEXtitle 4 5" xfId="555" xr:uid="{A43AAEB1-7E1C-4D75-AED9-A387A20654B3}"/>
    <cellStyle name="SAPBEXtitle 4 6" xfId="604" xr:uid="{DEB34488-C8CE-4DC8-86D0-B0578D42036E}"/>
    <cellStyle name="SAPBEXtitle 4 7" xfId="652" xr:uid="{B961A66C-6FEE-403C-A10B-D1018D4AC597}"/>
    <cellStyle name="SAPBEXtitle 4 8" xfId="698" xr:uid="{4B0B4A8F-8F94-45A1-8AF7-13554E988120}"/>
    <cellStyle name="SAPBEXtitle 4 9" xfId="736" xr:uid="{B9298CF6-51E4-43F7-9BD5-9E8A801DD25C}"/>
    <cellStyle name="SAPBEXtitle 5" xfId="284" xr:uid="{3351864C-A293-4AF6-B7B0-CC1032AABB3B}"/>
    <cellStyle name="SAPBEXtitle 5 10" xfId="779" xr:uid="{BE84578B-5D1A-4D72-977C-0A6ABF634040}"/>
    <cellStyle name="SAPBEXtitle 5 11" xfId="822" xr:uid="{B7991FF1-B56C-453F-B5E0-32E7CFAF698A}"/>
    <cellStyle name="SAPBEXtitle 5 12" xfId="1190" xr:uid="{246445B5-000F-42C2-BAF6-5E1B05423AD8}"/>
    <cellStyle name="SAPBEXtitle 5 13" xfId="1263" xr:uid="{8D165E07-7DFB-444C-8E45-B1B02465D4ED}"/>
    <cellStyle name="SAPBEXtitle 5 14" xfId="1317" xr:uid="{EA6ADBD1-700E-46ED-89F7-FA0C5EC9595F}"/>
    <cellStyle name="SAPBEXtitle 5 15" xfId="1370" xr:uid="{23423D84-0EEA-4F5C-9B4A-B58F88909C7D}"/>
    <cellStyle name="SAPBEXtitle 5 16" xfId="1222" xr:uid="{66B13421-2B69-423F-BA1E-84C180D98D65}"/>
    <cellStyle name="SAPBEXtitle 5 17" xfId="1334" xr:uid="{BEBD6A78-6DCF-462A-9053-7BBCF76492CF}"/>
    <cellStyle name="SAPBEXtitle 5 18" xfId="1377" xr:uid="{623A3F98-6703-4749-8B35-B5F41E6A87E5}"/>
    <cellStyle name="SAPBEXtitle 5 19" xfId="1346" xr:uid="{0AE06FA2-1604-4713-A20E-47F49DC43689}"/>
    <cellStyle name="SAPBEXtitle 5 2" xfId="334" xr:uid="{338B3401-447A-4E0A-A1A4-A1439A82D74B}"/>
    <cellStyle name="SAPBEXtitle 5 20" xfId="1356" xr:uid="{18A6BBB7-5C0A-46F2-A0A0-66CA98AD1565}"/>
    <cellStyle name="SAPBEXtitle 5 21" xfId="1717" xr:uid="{4E2EEDFB-CE32-4483-B3C1-D716DF28D3D0}"/>
    <cellStyle name="SAPBEXtitle 5 22" xfId="2088" xr:uid="{6F339DE6-F1BA-479B-B98C-7A3C77EBA127}"/>
    <cellStyle name="SAPBEXtitle 5 23" xfId="1761" xr:uid="{4DDA3026-D9DE-45B2-A8FF-DB193B03B883}"/>
    <cellStyle name="SAPBEXtitle 5 24" xfId="1912" xr:uid="{2E8CCE01-134D-4E3E-9AF9-2582FCD50BAA}"/>
    <cellStyle name="SAPBEXtitle 5 25" xfId="1653" xr:uid="{16B2393E-4CF6-4681-B35C-DFB171B5E6CC}"/>
    <cellStyle name="SAPBEXtitle 5 26" xfId="2267" xr:uid="{61727B48-A31A-495C-B1EA-5BF7D7B5B349}"/>
    <cellStyle name="SAPBEXtitle 5 27" xfId="2217" xr:uid="{35B1F8ED-D162-4A2D-B7B6-16FD9C40E156}"/>
    <cellStyle name="SAPBEXtitle 5 28" xfId="1883" xr:uid="{B8794CC7-C3C5-4870-BA63-E678A3E4D54B}"/>
    <cellStyle name="SAPBEXtitle 5 29" xfId="1776" xr:uid="{F04A924D-E8CD-438A-ACCA-B3D213FC3C5C}"/>
    <cellStyle name="SAPBEXtitle 5 3" xfId="467" xr:uid="{8525C94E-B602-4B06-AE3F-6BA81A32819A}"/>
    <cellStyle name="SAPBEXtitle 5 30" xfId="1599" xr:uid="{1DB42886-185E-4ADD-AC2D-424D46F7F872}"/>
    <cellStyle name="SAPBEXtitle 5 31" xfId="2477" xr:uid="{03129E36-E25F-453C-847D-621EE5B39226}"/>
    <cellStyle name="SAPBEXtitle 5 32" xfId="1899" xr:uid="{9A23CA3B-D5E3-44B6-810D-5A1C82F89F36}"/>
    <cellStyle name="SAPBEXtitle 5 33" xfId="1786" xr:uid="{1A757BE4-E3A9-43B1-A7A9-7482F32BB6C6}"/>
    <cellStyle name="SAPBEXtitle 5 34" xfId="1968" xr:uid="{6B3CD09B-D173-4A8A-9B02-C6D4BE015FB5}"/>
    <cellStyle name="SAPBEXtitle 5 35" xfId="2161" xr:uid="{3C8526A6-F20F-4BFC-96A3-D614C8BF9FC1}"/>
    <cellStyle name="SAPBEXtitle 5 36" xfId="2102" xr:uid="{12895AAC-281E-4E39-B8C6-A327205C1B7C}"/>
    <cellStyle name="SAPBEXtitle 5 37" xfId="1634" xr:uid="{40CBD203-B4B6-4CEB-B612-8531CDBDDCEB}"/>
    <cellStyle name="SAPBEXtitle 5 38" xfId="2006" xr:uid="{ADC6B8AE-90D1-4353-A628-91388AE32F73}"/>
    <cellStyle name="SAPBEXtitle 5 39" xfId="2440" xr:uid="{8B2091C0-DC17-4131-98D7-9041CDFFD79D}"/>
    <cellStyle name="SAPBEXtitle 5 4" xfId="517" xr:uid="{16D29EDB-0BA2-41A9-AF59-00A63135B0AB}"/>
    <cellStyle name="SAPBEXtitle 5 5" xfId="567" xr:uid="{E168302D-2FC9-4B69-9634-D253D00CD05D}"/>
    <cellStyle name="SAPBEXtitle 5 6" xfId="613" xr:uid="{2A71680E-2A87-428C-8601-3C05D77FC564}"/>
    <cellStyle name="SAPBEXtitle 5 7" xfId="661" xr:uid="{BBCB0FBC-9B3D-42C6-B450-03D8989D4C04}"/>
    <cellStyle name="SAPBEXtitle 5 8" xfId="705" xr:uid="{35382BFD-2321-4CE0-9475-C99B8C317C76}"/>
    <cellStyle name="SAPBEXtitle 5 9" xfId="743" xr:uid="{04CC77A3-B465-4AAC-9C08-9C07CAF8DA48}"/>
    <cellStyle name="SAPBEXtitle 6" xfId="2872" xr:uid="{3AB2CFC8-5898-4990-A67E-DC47E42C5D4D}"/>
    <cellStyle name="SAPBEXunassignedItem" xfId="2873" xr:uid="{CC3067A2-73BF-4AC0-8C47-818C3CEEBBDB}"/>
    <cellStyle name="SAPBEXundefined" xfId="171" xr:uid="{4B0433E3-C8B4-4399-8167-4492CABEF946}"/>
    <cellStyle name="SAPBEXundefined 2" xfId="2874" xr:uid="{DA52EEF8-EF7A-496E-BC1B-6C8843C542F1}"/>
    <cellStyle name="Semleges 2" xfId="90" xr:uid="{944029A2-25F6-4BD3-BE21-DBE2A510DBA0}"/>
    <cellStyle name="Semleges 2 2" xfId="2831" xr:uid="{3DA1D541-85DC-4A22-BCD0-8DBA7C304F04}"/>
    <cellStyle name="Sheet Title" xfId="2875" xr:uid="{B204EB4B-0415-4288-AE00-7140F841E41C}"/>
    <cellStyle name="showExposure" xfId="2779" xr:uid="{47F1A043-6F93-4939-97AA-3DA7725DCA16}"/>
    <cellStyle name="showParameterS" xfId="2780" xr:uid="{4D35D754-825A-40D9-9628-A880025F2006}"/>
    <cellStyle name="showPD" xfId="2781" xr:uid="{326B1E03-E4DE-4F71-A2FC-652A357A6D00}"/>
    <cellStyle name="showPercentage" xfId="91" xr:uid="{60AE35C6-5660-4F70-9457-E846062B0B0C}"/>
    <cellStyle name="Standard_20100129_1559 Jentsch_COREP ON 20100129 COREP preliminary proposal_CR SA" xfId="2761" xr:uid="{9EE384E8-76F0-40ED-881A-D176528A8342}"/>
    <cellStyle name="sup2Int" xfId="2782" xr:uid="{28619FC4-F983-489F-94EF-66F090EEB19D}"/>
    <cellStyle name="supFloat" xfId="2783" xr:uid="{577AC25B-14FD-443B-A072-0521570F37C6}"/>
    <cellStyle name="supInt" xfId="2784" xr:uid="{903F70B9-9429-489E-985A-35755ABE816B}"/>
    <cellStyle name="supPD" xfId="2785" xr:uid="{6FBC02FE-E388-486F-8D06-1953DDEE2DA6}"/>
    <cellStyle name="supPercentage" xfId="2786" xr:uid="{942742A9-8835-4032-B47A-4B1F7E3E0FB8}"/>
    <cellStyle name="supSelection" xfId="2787" xr:uid="{E355D911-FC02-4B66-8687-FE03DCB72186}"/>
    <cellStyle name="supText" xfId="2788" xr:uid="{2CEC5932-58D5-403A-8E3D-8C8541C5431A}"/>
    <cellStyle name="Számítás 2" xfId="92" xr:uid="{6B8BB759-5123-4A51-A932-C1CF3A5A5E3B}"/>
    <cellStyle name="Számítás 2 2" xfId="2819" xr:uid="{5C51AEF5-1E7E-48B9-A8A3-E0F542CD47C8}"/>
    <cellStyle name="Százalék" xfId="1" builtinId="5"/>
    <cellStyle name="Százalék 2" xfId="8" xr:uid="{00000000-0005-0000-0000-000008000000}"/>
    <cellStyle name="Százalék 2 2" xfId="2881" xr:uid="{8B56E039-D129-411E-9F7D-0835635FFFBD}"/>
    <cellStyle name="Százalék 2 3" xfId="94" xr:uid="{C438CA1D-1E9C-4D4D-A4EA-2A38B7D5F4A5}"/>
    <cellStyle name="Százalék 3" xfId="2760" xr:uid="{61A48CD5-4E70-4139-BB15-253D57F7CB0D}"/>
    <cellStyle name="Százalék 4" xfId="93" xr:uid="{45B2469B-BAD5-44CB-A860-AC6792AB1A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dimension ref="A2:F102"/>
  <sheetViews>
    <sheetView showGridLines="0" tabSelected="1" workbookViewId="0"/>
  </sheetViews>
  <sheetFormatPr defaultRowHeight="14.5"/>
  <cols>
    <col min="2" max="2" width="15" customWidth="1"/>
    <col min="3" max="3" width="137.7265625" customWidth="1"/>
  </cols>
  <sheetData>
    <row r="2" spans="1:6" ht="20.5" thickBot="1">
      <c r="B2" s="235" t="s">
        <v>735</v>
      </c>
      <c r="C2" s="233"/>
      <c r="D2" s="84"/>
      <c r="E2" s="234"/>
      <c r="F2" s="234"/>
    </row>
    <row r="3" spans="1:6" ht="15" customHeight="1" thickBot="1">
      <c r="B3" s="349">
        <v>45107</v>
      </c>
      <c r="C3" s="349"/>
      <c r="D3" s="84"/>
      <c r="E3" s="234"/>
      <c r="F3" s="234"/>
    </row>
    <row r="4" spans="1:6">
      <c r="B4" s="258" t="s">
        <v>672</v>
      </c>
      <c r="C4" s="246"/>
      <c r="D4" s="244"/>
      <c r="E4" s="244"/>
      <c r="F4" s="244"/>
    </row>
    <row r="5" spans="1:6">
      <c r="B5" s="243" t="s">
        <v>670</v>
      </c>
      <c r="C5" s="243" t="s">
        <v>673</v>
      </c>
      <c r="D5" s="236"/>
      <c r="E5" s="237"/>
      <c r="F5" s="237"/>
    </row>
    <row r="6" spans="1:6">
      <c r="B6" s="243" t="s">
        <v>660</v>
      </c>
      <c r="C6" s="243" t="s">
        <v>674</v>
      </c>
      <c r="D6" s="236"/>
      <c r="E6" s="236"/>
      <c r="F6" s="236"/>
    </row>
    <row r="7" spans="1:6">
      <c r="B7" s="247"/>
      <c r="C7" s="243"/>
      <c r="D7" s="238"/>
      <c r="E7" s="239"/>
      <c r="F7" s="239"/>
    </row>
    <row r="8" spans="1:6">
      <c r="B8" s="21" t="s">
        <v>394</v>
      </c>
      <c r="C8" s="21"/>
      <c r="D8" s="245"/>
      <c r="E8" s="245"/>
      <c r="F8" s="245"/>
    </row>
    <row r="9" spans="1:6">
      <c r="A9" s="173"/>
      <c r="B9" s="243" t="s">
        <v>658</v>
      </c>
      <c r="C9" s="243" t="s">
        <v>675</v>
      </c>
      <c r="D9" s="238"/>
      <c r="E9" s="238"/>
      <c r="F9" s="238"/>
    </row>
    <row r="10" spans="1:6">
      <c r="A10" s="173"/>
      <c r="B10" s="243" t="s">
        <v>659</v>
      </c>
      <c r="C10" s="243" t="s">
        <v>676</v>
      </c>
      <c r="D10" s="238"/>
      <c r="E10" s="238"/>
      <c r="F10" s="238"/>
    </row>
    <row r="11" spans="1:6">
      <c r="B11" s="243"/>
      <c r="C11" s="243"/>
      <c r="D11" s="238"/>
      <c r="E11" s="238"/>
      <c r="F11" s="238"/>
    </row>
    <row r="12" spans="1:6">
      <c r="B12" s="8" t="s">
        <v>211</v>
      </c>
      <c r="C12" s="17"/>
      <c r="D12" s="236"/>
      <c r="E12" s="240"/>
      <c r="F12" s="240"/>
    </row>
    <row r="13" spans="1:6">
      <c r="A13" s="173"/>
      <c r="B13" s="243" t="s">
        <v>677</v>
      </c>
      <c r="C13" s="243" t="s">
        <v>678</v>
      </c>
      <c r="D13" s="241"/>
      <c r="E13" s="242"/>
      <c r="F13" s="29"/>
    </row>
    <row r="14" spans="1:6">
      <c r="A14" s="173"/>
      <c r="B14" s="243" t="s">
        <v>679</v>
      </c>
      <c r="C14" s="243" t="s">
        <v>680</v>
      </c>
      <c r="D14" s="241"/>
      <c r="E14" s="242"/>
      <c r="F14" s="29"/>
    </row>
    <row r="15" spans="1:6">
      <c r="A15" s="173"/>
      <c r="B15" s="243" t="s">
        <v>681</v>
      </c>
      <c r="C15" s="243" t="s">
        <v>682</v>
      </c>
      <c r="D15" s="241"/>
      <c r="E15" s="242"/>
      <c r="F15" s="29"/>
    </row>
    <row r="16" spans="1:6">
      <c r="B16" s="243"/>
      <c r="C16" s="243"/>
      <c r="D16" s="241"/>
      <c r="E16" s="242"/>
      <c r="F16" s="29"/>
    </row>
    <row r="17" spans="1:6">
      <c r="B17" s="17" t="s">
        <v>683</v>
      </c>
      <c r="C17" s="17"/>
      <c r="D17" s="236"/>
      <c r="E17" s="236"/>
      <c r="F17" s="236"/>
    </row>
    <row r="18" spans="1:6">
      <c r="A18" s="173"/>
      <c r="B18" s="243" t="s">
        <v>671</v>
      </c>
      <c r="C18" s="243" t="s">
        <v>684</v>
      </c>
      <c r="D18" s="238"/>
      <c r="E18" s="238"/>
      <c r="F18" s="238"/>
    </row>
    <row r="19" spans="1:6">
      <c r="A19" s="173"/>
      <c r="B19" s="243" t="s">
        <v>685</v>
      </c>
      <c r="C19" s="243" t="s">
        <v>656</v>
      </c>
      <c r="D19" s="238"/>
      <c r="E19" s="238"/>
      <c r="F19" s="238"/>
    </row>
    <row r="20" spans="1:6">
      <c r="B20" s="243"/>
      <c r="C20" s="243"/>
      <c r="D20" s="238"/>
      <c r="E20" s="238"/>
      <c r="F20" s="238"/>
    </row>
    <row r="21" spans="1:6">
      <c r="B21" s="17" t="s">
        <v>686</v>
      </c>
      <c r="C21" s="17"/>
      <c r="D21" s="236"/>
      <c r="E21" s="236"/>
      <c r="F21" s="236"/>
    </row>
    <row r="22" spans="1:6">
      <c r="A22" s="173"/>
      <c r="B22" s="243" t="s">
        <v>687</v>
      </c>
      <c r="C22" s="243" t="s">
        <v>688</v>
      </c>
      <c r="D22" s="238"/>
      <c r="E22" s="238"/>
      <c r="F22" s="238"/>
    </row>
    <row r="23" spans="1:6">
      <c r="A23" s="173"/>
      <c r="B23" s="243" t="s">
        <v>689</v>
      </c>
      <c r="C23" s="243" t="s">
        <v>690</v>
      </c>
      <c r="D23" s="238"/>
      <c r="E23" s="238"/>
      <c r="F23" s="238"/>
    </row>
    <row r="24" spans="1:6">
      <c r="A24" s="173"/>
      <c r="B24" s="243" t="s">
        <v>691</v>
      </c>
      <c r="C24" s="243" t="s">
        <v>692</v>
      </c>
      <c r="D24" s="238"/>
      <c r="E24" s="238"/>
      <c r="F24" s="238"/>
    </row>
    <row r="25" spans="1:6">
      <c r="A25" s="173"/>
      <c r="B25" s="243" t="s">
        <v>661</v>
      </c>
      <c r="C25" s="243" t="s">
        <v>693</v>
      </c>
      <c r="D25" s="238"/>
      <c r="E25" s="238"/>
      <c r="F25" s="238"/>
    </row>
    <row r="26" spans="1:6">
      <c r="A26" s="173"/>
      <c r="B26" s="243" t="s">
        <v>662</v>
      </c>
      <c r="C26" s="243" t="s">
        <v>694</v>
      </c>
      <c r="D26" s="238"/>
      <c r="E26" s="238"/>
      <c r="F26" s="238"/>
    </row>
    <row r="27" spans="1:6">
      <c r="A27" s="173"/>
      <c r="B27" s="243" t="s">
        <v>663</v>
      </c>
      <c r="C27" s="243" t="s">
        <v>695</v>
      </c>
      <c r="D27" s="238"/>
      <c r="E27" s="238"/>
      <c r="F27" s="238"/>
    </row>
    <row r="28" spans="1:6">
      <c r="A28" s="173"/>
      <c r="B28" s="243" t="s">
        <v>664</v>
      </c>
      <c r="C28" s="243" t="s">
        <v>696</v>
      </c>
      <c r="D28" s="238"/>
      <c r="E28" s="238"/>
      <c r="F28" s="238"/>
    </row>
    <row r="29" spans="1:6">
      <c r="B29" s="243"/>
      <c r="C29" s="243"/>
      <c r="D29" s="238"/>
      <c r="E29" s="238"/>
      <c r="F29" s="238"/>
    </row>
    <row r="30" spans="1:6">
      <c r="B30" s="17" t="s">
        <v>697</v>
      </c>
      <c r="C30" s="17"/>
      <c r="D30" s="236"/>
      <c r="E30" s="236"/>
      <c r="F30" s="236"/>
    </row>
    <row r="31" spans="1:6">
      <c r="A31" s="173"/>
      <c r="B31" s="243" t="s">
        <v>665</v>
      </c>
      <c r="C31" s="243" t="s">
        <v>698</v>
      </c>
      <c r="D31" s="238"/>
      <c r="E31" s="238"/>
      <c r="F31" s="238"/>
    </row>
    <row r="32" spans="1:6">
      <c r="A32" s="173"/>
      <c r="B32" s="243" t="s">
        <v>666</v>
      </c>
      <c r="C32" s="243" t="s">
        <v>699</v>
      </c>
      <c r="D32" s="238"/>
      <c r="E32" s="239"/>
      <c r="F32" s="239"/>
    </row>
    <row r="33" spans="1:6">
      <c r="A33" s="173"/>
      <c r="B33" s="243" t="s">
        <v>667</v>
      </c>
      <c r="C33" s="243" t="s">
        <v>700</v>
      </c>
      <c r="D33" s="238"/>
      <c r="E33" s="239"/>
      <c r="F33" s="239"/>
    </row>
    <row r="34" spans="1:6">
      <c r="A34" s="173"/>
      <c r="B34" s="243" t="s">
        <v>701</v>
      </c>
      <c r="C34" s="243" t="s">
        <v>702</v>
      </c>
      <c r="D34" s="238"/>
      <c r="E34" s="239"/>
      <c r="F34" s="239"/>
    </row>
    <row r="35" spans="1:6">
      <c r="A35" s="173"/>
      <c r="B35" s="243" t="s">
        <v>703</v>
      </c>
      <c r="C35" s="243" t="s">
        <v>704</v>
      </c>
      <c r="D35" s="238"/>
      <c r="E35" s="239"/>
      <c r="F35" s="239"/>
    </row>
    <row r="36" spans="1:6">
      <c r="A36" s="173"/>
      <c r="B36" s="243" t="s">
        <v>668</v>
      </c>
      <c r="C36" s="243" t="s">
        <v>705</v>
      </c>
      <c r="D36" s="238"/>
      <c r="E36" s="239"/>
      <c r="F36" s="239"/>
    </row>
    <row r="37" spans="1:6">
      <c r="A37" s="173"/>
      <c r="B37" s="248"/>
      <c r="C37" s="36"/>
      <c r="D37" s="238"/>
      <c r="E37" s="239"/>
      <c r="F37" s="239"/>
    </row>
    <row r="38" spans="1:6">
      <c r="B38" s="17" t="s">
        <v>707</v>
      </c>
      <c r="C38" s="17"/>
      <c r="D38" s="236"/>
      <c r="E38" s="240"/>
      <c r="F38" s="240"/>
    </row>
    <row r="39" spans="1:6">
      <c r="A39" s="173"/>
      <c r="B39" s="243" t="s">
        <v>669</v>
      </c>
      <c r="C39" s="243" t="s">
        <v>706</v>
      </c>
      <c r="D39" s="238"/>
      <c r="E39" s="239"/>
      <c r="F39" s="239"/>
    </row>
    <row r="40" spans="1:6">
      <c r="B40" s="243"/>
      <c r="C40" s="243"/>
      <c r="D40" s="238"/>
      <c r="E40" s="239"/>
      <c r="F40" s="239"/>
    </row>
    <row r="41" spans="1:6">
      <c r="A41" s="173"/>
      <c r="B41" s="8" t="s">
        <v>708</v>
      </c>
      <c r="C41" s="243"/>
      <c r="D41" s="238"/>
      <c r="E41" s="239"/>
      <c r="F41" s="239"/>
    </row>
    <row r="42" spans="1:6">
      <c r="A42" s="173"/>
      <c r="B42" s="249" t="s">
        <v>709</v>
      </c>
      <c r="C42" s="243" t="s">
        <v>724</v>
      </c>
      <c r="D42" s="238"/>
      <c r="E42" s="239"/>
      <c r="F42" s="239"/>
    </row>
    <row r="43" spans="1:6" ht="15" thickBot="1">
      <c r="A43" s="173"/>
      <c r="B43" s="250"/>
      <c r="C43" s="250"/>
      <c r="D43" s="238"/>
      <c r="E43" s="239"/>
      <c r="F43" s="239"/>
    </row>
    <row r="44" spans="1:6" ht="9.75" customHeight="1">
      <c r="A44" s="173"/>
      <c r="B44" s="243"/>
      <c r="C44" s="243"/>
      <c r="D44" s="238"/>
      <c r="E44" s="239"/>
      <c r="F44" s="239"/>
    </row>
    <row r="45" spans="1:6">
      <c r="E45" s="239"/>
      <c r="F45" s="239"/>
    </row>
    <row r="46" spans="1:6">
      <c r="E46" s="239"/>
      <c r="F46" s="239"/>
    </row>
    <row r="47" spans="1:6">
      <c r="E47" s="239"/>
      <c r="F47" s="239"/>
    </row>
    <row r="48" spans="1:6">
      <c r="E48" s="239"/>
      <c r="F48" s="239"/>
    </row>
    <row r="49" spans="5:6">
      <c r="E49" s="239"/>
      <c r="F49" s="239"/>
    </row>
    <row r="50" spans="5:6">
      <c r="E50" s="239"/>
      <c r="F50" s="239"/>
    </row>
    <row r="51" spans="5:6">
      <c r="E51" s="239"/>
      <c r="F51" s="239"/>
    </row>
    <row r="52" spans="5:6">
      <c r="E52" s="238"/>
      <c r="F52" s="238"/>
    </row>
    <row r="53" spans="5:6">
      <c r="E53" s="238"/>
      <c r="F53" s="238"/>
    </row>
    <row r="54" spans="5:6">
      <c r="E54" s="238"/>
      <c r="F54" s="238"/>
    </row>
    <row r="55" spans="5:6">
      <c r="E55" s="239"/>
      <c r="F55" s="239"/>
    </row>
    <row r="56" spans="5:6">
      <c r="E56" s="239"/>
      <c r="F56" s="239"/>
    </row>
    <row r="57" spans="5:6">
      <c r="E57" s="239"/>
      <c r="F57" s="239"/>
    </row>
    <row r="58" spans="5:6">
      <c r="E58" s="239"/>
      <c r="F58" s="239"/>
    </row>
    <row r="59" spans="5:6">
      <c r="E59" s="239"/>
      <c r="F59" s="239"/>
    </row>
    <row r="60" spans="5:6">
      <c r="E60" s="239"/>
      <c r="F60" s="239"/>
    </row>
    <row r="61" spans="5:6">
      <c r="E61" s="239"/>
      <c r="F61" s="239"/>
    </row>
    <row r="62" spans="5:6">
      <c r="E62" s="239"/>
      <c r="F62" s="239"/>
    </row>
    <row r="63" spans="5:6">
      <c r="E63" s="239"/>
      <c r="F63" s="239"/>
    </row>
    <row r="64" spans="5:6">
      <c r="E64" s="239"/>
      <c r="F64" s="239"/>
    </row>
    <row r="65" spans="5:6">
      <c r="E65" s="239"/>
      <c r="F65" s="239"/>
    </row>
    <row r="66" spans="5:6">
      <c r="E66" s="239"/>
      <c r="F66" s="239"/>
    </row>
    <row r="67" spans="5:6">
      <c r="E67" s="239"/>
      <c r="F67" s="239"/>
    </row>
    <row r="68" spans="5:6">
      <c r="E68" s="239"/>
      <c r="F68" s="239"/>
    </row>
    <row r="69" spans="5:6">
      <c r="E69" s="239"/>
      <c r="F69" s="239"/>
    </row>
    <row r="70" spans="5:6">
      <c r="E70" s="239"/>
      <c r="F70" s="239"/>
    </row>
    <row r="71" spans="5:6">
      <c r="E71" s="239"/>
      <c r="F71" s="239"/>
    </row>
    <row r="72" spans="5:6">
      <c r="E72" s="239"/>
      <c r="F72" s="239"/>
    </row>
    <row r="73" spans="5:6">
      <c r="E73" s="239"/>
      <c r="F73" s="239"/>
    </row>
    <row r="74" spans="5:6">
      <c r="E74" s="239"/>
      <c r="F74" s="239"/>
    </row>
    <row r="75" spans="5:6">
      <c r="E75" s="239"/>
      <c r="F75" s="239"/>
    </row>
    <row r="76" spans="5:6">
      <c r="E76" s="239"/>
      <c r="F76" s="239"/>
    </row>
    <row r="77" spans="5:6">
      <c r="E77" s="239"/>
      <c r="F77" s="239"/>
    </row>
    <row r="78" spans="5:6">
      <c r="E78" s="29"/>
      <c r="F78" s="29"/>
    </row>
    <row r="101" spans="2:3">
      <c r="B101" s="239"/>
      <c r="C101" s="238"/>
    </row>
    <row r="102" spans="2:3">
      <c r="B102" s="29"/>
      <c r="C102" s="29"/>
    </row>
  </sheetData>
  <sheetProtection algorithmName="SHA-512" hashValue="6NExmIrwFm5of2w3G+Sma0Tzhm5/W3vw9gkYffaow4DlRK0e29yee2Ec8imPwDC9EOND8HqDicuM6A0OrnspxQ==" saltValue="0xcwQv+jfoIoWac0M2ZS7w==" spinCount="100000" sheet="1" objects="1" scenarios="1"/>
  <mergeCells count="1">
    <mergeCell ref="B3:C3"/>
  </mergeCells>
  <hyperlinks>
    <hyperlink ref="C9" location="'CC1'!A1" display="A szabályozói szavatolótőke összetétele" xr:uid="{00000000-0004-0000-0000-000007000000}"/>
    <hyperlink ref="C10" location="'CC2'!A1" display="A szabályozói szavatolótőke auditált pénzügyi kimutatásokban szereplő mérleggel való egyeztetése" xr:uid="{00000000-0004-0000-0000-000008000000}"/>
    <hyperlink ref="B5" location="'KM1'!A1" display="KM1" xr:uid="{00000000-0004-0000-0000-000009000000}"/>
    <hyperlink ref="B6" location="'OV1'!A1" display="OV1" xr:uid="{00000000-0004-0000-0000-00000A000000}"/>
    <hyperlink ref="C5" location="'KM1'!A1" display="Composition of regulatory own funds" xr:uid="{00000000-0004-0000-0000-00000B000000}"/>
    <hyperlink ref="C6" location="'OV1'!A1" display="A teljes kockázati kitettségértékek áttekintése" xr:uid="{00000000-0004-0000-0000-00000C000000}"/>
    <hyperlink ref="B9:B10" location="'PV1'!A1" display="PV1" xr:uid="{00000000-0004-0000-0000-000010000000}"/>
    <hyperlink ref="B9" location="'CC1'!A1" display="CC1" xr:uid="{00000000-0004-0000-0000-000011000000}"/>
    <hyperlink ref="B10" location="'CC2'!A1" display="CC2" xr:uid="{00000000-0004-0000-0000-000012000000}"/>
    <hyperlink ref="B13:B14" location="'PV1'!A1" display="PV1" xr:uid="{00000000-0004-0000-0000-000019000000}"/>
    <hyperlink ref="B15" location="'LR3'!A1" display="LR3 – LRSpl" xr:uid="{00000000-0004-0000-0000-00001A000000}"/>
    <hyperlink ref="C13:C15" location="CCyB2!A1" display="Az intézményspecifikus anticiklikus tőkepuffer nagysága" xr:uid="{00000000-0004-0000-0000-00001B000000}"/>
    <hyperlink ref="B13" location="'LR1'!A1" display="LR1 – LRSum" xr:uid="{00000000-0004-0000-0000-00001C000000}"/>
    <hyperlink ref="B14" location="'LR2'!A1" display="LR2 – LRCom" xr:uid="{00000000-0004-0000-0000-00001D000000}"/>
    <hyperlink ref="C13" location="'LR1'!A1" display="A számviteli eszközök és a tőkeáttételi mutató számításához használt kitettségek összefoglaló egyeztetése" xr:uid="{00000000-0004-0000-0000-00001E000000}"/>
    <hyperlink ref="C14" location="'LR2'!A1" display="Tőkeáttételi mutatóra vonatkozó egységes adattábla" xr:uid="{00000000-0004-0000-0000-00001F000000}"/>
    <hyperlink ref="C15" location="'LR3'!A1" display="Mérlegen belüli kitettségek bontása (származtatott ügyletek, értékpapír-finanszírozási ügyletek és mentesített kitettségek nélkül)" xr:uid="{00000000-0004-0000-0000-000020000000}"/>
    <hyperlink ref="B18:B19" location="'PV1'!A1" display="PV1" xr:uid="{00000000-0004-0000-0000-000021000000}"/>
    <hyperlink ref="C18:C19" location="CCyB2!A1" display="Az intézményspecifikus anticiklikus tőkepuffer nagysága" xr:uid="{00000000-0004-0000-0000-000022000000}"/>
    <hyperlink ref="B18" location="'LIQ1'!A1" display="LIQ1" xr:uid="{00000000-0004-0000-0000-000023000000}"/>
    <hyperlink ref="B19" location="'LIQ2'!A1" display="LIQ2" xr:uid="{00000000-0004-0000-0000-000024000000}"/>
    <hyperlink ref="C18" location="'LIQ1'!A1" display="A likviditásfedezeti rátára vonatkozó mennyiségi információk" xr:uid="{00000000-0004-0000-0000-000025000000}"/>
    <hyperlink ref="C19" location="'LIQ2'!A1" display="Nettó stabil forrásellátottsági ráta" xr:uid="{00000000-0004-0000-0000-000026000000}"/>
    <hyperlink ref="B22:B23" location="'PV1'!A1" display="PV1" xr:uid="{00000000-0004-0000-0000-000027000000}"/>
    <hyperlink ref="C22:C23" location="CCyB2!A1" display="Az intézményspecifikus anticiklikus tőkepuffer nagysága" xr:uid="{00000000-0004-0000-0000-000028000000}"/>
    <hyperlink ref="B22" location="'CR1'!A1" display="CR1" xr:uid="{00000000-0004-0000-0000-000029000000}"/>
    <hyperlink ref="B23" location="'CR1-A'!A1" display="CR1-A" xr:uid="{00000000-0004-0000-0000-00002A000000}"/>
    <hyperlink ref="C22" location="'CR1'!A1" display="Teljesítő (performing) és nemteljesítő (non-performing) kitettségek és kapcsolódó céltartalékok" xr:uid="{00000000-0004-0000-0000-00002B000000}"/>
    <hyperlink ref="C23" location="'CR1-A'!A1" display="Kitettségek futamideje" xr:uid="{00000000-0004-0000-0000-00002C000000}"/>
    <hyperlink ref="B24" location="'CR2'!A1" display="CR2" xr:uid="{00000000-0004-0000-0000-00002F000000}"/>
    <hyperlink ref="C24" location="'CR2'!A1" display="Nemteljesítő hitelek és előlegek állományának változásai" xr:uid="{00000000-0004-0000-0000-000031000000}"/>
    <hyperlink ref="B25" location="'PV1'!A1" display="PV1" xr:uid="{00000000-0004-0000-0000-000033000000}"/>
    <hyperlink ref="C25" location="CCyB2!A1" display="Az intézményspecifikus anticiklikus tőkepuffer nagysága" xr:uid="{00000000-0004-0000-0000-000034000000}"/>
    <hyperlink ref="B25" location="'CQ1'!A1" display="CQ1" xr:uid="{00000000-0004-0000-0000-000035000000}"/>
    <hyperlink ref="C25" location="'CQ1'!A1" display="Átstrukturált kitettségek hitelminősége" xr:uid="{00000000-0004-0000-0000-000037000000}"/>
    <hyperlink ref="B26" location="'PV1'!A1" display="PV1" xr:uid="{00000000-0004-0000-0000-000039000000}"/>
    <hyperlink ref="C26" location="CCyB2!A1" display="Az intézményspecifikus anticiklikus tőkepuffer nagysága" xr:uid="{00000000-0004-0000-0000-00003A000000}"/>
    <hyperlink ref="B26" location="'CQ4'!A1" display="CQ4" xr:uid="{00000000-0004-0000-0000-00003C000000}"/>
    <hyperlink ref="C26" location="'CQ4'!A1" display="Nemteljesítő kitettségek minősége földrajzi bontásban" xr:uid="{00000000-0004-0000-0000-00003E000000}"/>
    <hyperlink ref="B27" location="'PV1'!A1" display="PV1" xr:uid="{00000000-0004-0000-0000-00003F000000}"/>
    <hyperlink ref="C27" location="CCyB2!A1" display="Az intézményspecifikus anticiklikus tőkepuffer nagysága" xr:uid="{00000000-0004-0000-0000-000040000000}"/>
    <hyperlink ref="B27" location="'CQ5'!A1" display="CQ5" xr:uid="{00000000-0004-0000-0000-000041000000}"/>
    <hyperlink ref="C27" location="'CQ5'!A1" display="Nem pénzügyi vállalatoknak nyújtott hitelek és előlegek hitelminősége ágazatok szerinti bontásban" xr:uid="{00000000-0004-0000-0000-000043000000}"/>
    <hyperlink ref="B28" location="'PV1'!A1" display="PV1" xr:uid="{00000000-0004-0000-0000-000045000000}"/>
    <hyperlink ref="C28" location="CCyB2!A1" display="Az intézményspecifikus anticiklikus tőkepuffer nagysága" xr:uid="{00000000-0004-0000-0000-000046000000}"/>
    <hyperlink ref="B28" location="'CQ7'!A1" display="CQ7" xr:uid="{00000000-0004-0000-0000-000047000000}"/>
    <hyperlink ref="C28" location="'CQ7'!A1" display="Birtokbavétellel és végrehajtással megszerzett biztosítékok" xr:uid="{00000000-0004-0000-0000-000049000000}"/>
    <hyperlink ref="B31" location="'CCR1'!A1" display="CCR1" xr:uid="{00000000-0004-0000-0000-000051000000}"/>
    <hyperlink ref="C31" location="'CCR1'!A1" display="A partnerkockázati kitettség elemzése módszerenként" xr:uid="{00000000-0004-0000-0000-000052000000}"/>
    <hyperlink ref="B32" location="'CCR2'!A1" display="CCR2" xr:uid="{00000000-0004-0000-0000-000053000000}"/>
    <hyperlink ref="C32" location="'CCR2'!A1" display="CVA-kockázathoz kapcsolódó szavatolótőke-követelmények hatálya alá tartozó ügyletek" xr:uid="{00000000-0004-0000-0000-000054000000}"/>
    <hyperlink ref="B33" location="'CCR3'!A1" display="CCR3" xr:uid="{00000000-0004-0000-0000-000055000000}"/>
    <hyperlink ref="C33" location="'CCR3'!A1" display="Sztenderd módszer – Partnerkockázati kitettségek szabályozási kitettségi osztályok és kockázati súlyok szerint" xr:uid="{00000000-0004-0000-0000-000056000000}"/>
    <hyperlink ref="B34" location="'CCR5'!A1" display="CCR5" xr:uid="{00000000-0004-0000-0000-000057000000}"/>
    <hyperlink ref="C34" location="'CCR5'!A1" display="Partnerkockázati kitettségek biztosítékainak összetétele" xr:uid="{00000000-0004-0000-0000-000058000000}"/>
    <hyperlink ref="B35" location="'CCR6'!A1" display="CCR6" xr:uid="{00000000-0004-0000-0000-000059000000}"/>
    <hyperlink ref="C35" location="'CCR6'!A1" display="Hitelderivatíva-kitettségek" xr:uid="{00000000-0004-0000-0000-00005A000000}"/>
    <hyperlink ref="B36" location="'CCR8'!A1" display="CCR8" xr:uid="{00000000-0004-0000-0000-00005B000000}"/>
    <hyperlink ref="C36" location="'CCR8'!A1" display="Központi szerződő felekkel szembeni kitettségek" xr:uid="{00000000-0004-0000-0000-00005C000000}"/>
    <hyperlink ref="B39" location="'MR1'!A1" display="MR1" xr:uid="{00000000-0004-0000-0000-00005D000000}"/>
    <hyperlink ref="C39" location="'MR1'!A1" display="Piaci kockázat a sztenderd módszer alapján" xr:uid="{00000000-0004-0000-0000-00005E000000}"/>
    <hyperlink ref="B42" location="IFRS9!A1" display="IFRS9" xr:uid="{00000000-0004-0000-0000-000077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Munka17">
    <tabColor theme="9" tint="0.79998168889431442"/>
  </sheetPr>
  <dimension ref="B1:L47"/>
  <sheetViews>
    <sheetView showGridLines="0" workbookViewId="0">
      <selection activeCell="B4" sqref="B4"/>
    </sheetView>
  </sheetViews>
  <sheetFormatPr defaultRowHeight="14.5"/>
  <cols>
    <col min="1" max="1" width="4.453125" customWidth="1"/>
    <col min="2" max="2" width="7" customWidth="1"/>
    <col min="3" max="3" width="58.453125" customWidth="1"/>
    <col min="4" max="4" width="8.7265625" bestFit="1" customWidth="1"/>
  </cols>
  <sheetData>
    <row r="1" spans="2:12" ht="12.75" customHeight="1"/>
    <row r="2" spans="2:12">
      <c r="B2" s="152" t="s">
        <v>748</v>
      </c>
      <c r="C2" s="41"/>
      <c r="D2" s="41"/>
    </row>
    <row r="3" spans="2:12">
      <c r="B3" s="1"/>
      <c r="C3" s="1"/>
      <c r="D3" s="1"/>
    </row>
    <row r="4" spans="2:12" ht="15.5">
      <c r="B4" s="19" t="s">
        <v>284</v>
      </c>
      <c r="C4" s="2"/>
      <c r="D4" s="2"/>
    </row>
    <row r="5" spans="2:12">
      <c r="B5" s="1"/>
      <c r="C5" s="1"/>
      <c r="D5" s="1"/>
    </row>
    <row r="6" spans="2:12" ht="102.5" customHeight="1">
      <c r="B6" s="352" t="s">
        <v>757</v>
      </c>
      <c r="C6" s="352"/>
      <c r="D6" s="352"/>
      <c r="E6" s="352"/>
      <c r="F6" s="352"/>
      <c r="G6" s="352"/>
      <c r="H6" s="352"/>
      <c r="I6" s="352"/>
      <c r="J6" s="352"/>
      <c r="K6" s="352"/>
    </row>
    <row r="7" spans="2:12">
      <c r="B7" s="3"/>
      <c r="C7" s="4"/>
      <c r="D7" s="4"/>
    </row>
    <row r="8" spans="2:12" ht="15" thickBot="1">
      <c r="B8" s="30"/>
    </row>
    <row r="9" spans="2:12" ht="32.25" customHeight="1" thickBot="1">
      <c r="B9" s="85"/>
      <c r="C9" s="86" t="s">
        <v>1</v>
      </c>
      <c r="D9" s="380" t="s">
        <v>285</v>
      </c>
      <c r="E9" s="380"/>
      <c r="F9" s="380"/>
      <c r="G9" s="380"/>
      <c r="H9" s="381" t="s">
        <v>286</v>
      </c>
      <c r="I9" s="381"/>
      <c r="J9" s="381"/>
      <c r="K9" s="381"/>
    </row>
    <row r="10" spans="2:12" ht="24" customHeight="1">
      <c r="B10" s="127" t="s">
        <v>287</v>
      </c>
      <c r="C10" s="103" t="s">
        <v>288</v>
      </c>
      <c r="D10" s="104">
        <f>+Tartalom!B3</f>
        <v>45107</v>
      </c>
      <c r="E10" s="104">
        <f>+EOMONTH(D10,-3)</f>
        <v>45016</v>
      </c>
      <c r="F10" s="104">
        <f>+EOMONTH(E10,-3)</f>
        <v>44926</v>
      </c>
      <c r="G10" s="104">
        <f>+EOMONTH(F10,-3)</f>
        <v>44834</v>
      </c>
      <c r="H10" s="104">
        <f>+Tartalom!B3</f>
        <v>45107</v>
      </c>
      <c r="I10" s="104">
        <f>+EOMONTH(H10,-3)</f>
        <v>45016</v>
      </c>
      <c r="J10" s="104">
        <f>+EOMONTH(I10,-3)</f>
        <v>44926</v>
      </c>
      <c r="K10" s="104">
        <f>+EOMONTH(J10,-3)</f>
        <v>44834</v>
      </c>
    </row>
    <row r="11" spans="2:12">
      <c r="B11" s="128" t="s">
        <v>289</v>
      </c>
      <c r="C11" s="129" t="s">
        <v>290</v>
      </c>
      <c r="D11" s="130">
        <v>12</v>
      </c>
      <c r="E11" s="130">
        <v>12</v>
      </c>
      <c r="F11" s="130">
        <v>12</v>
      </c>
      <c r="G11" s="130">
        <v>12</v>
      </c>
      <c r="H11" s="130">
        <v>12</v>
      </c>
      <c r="I11" s="130">
        <v>12</v>
      </c>
      <c r="J11" s="130">
        <v>12</v>
      </c>
      <c r="K11" s="130">
        <v>12</v>
      </c>
    </row>
    <row r="12" spans="2:12" ht="15" customHeight="1">
      <c r="B12" s="379" t="s">
        <v>291</v>
      </c>
      <c r="C12" s="379"/>
      <c r="D12" s="379"/>
      <c r="E12" s="379"/>
      <c r="F12" s="379"/>
      <c r="G12" s="379"/>
      <c r="H12" s="379"/>
      <c r="I12" s="379"/>
      <c r="J12" s="379"/>
      <c r="K12" s="379"/>
      <c r="L12" s="35"/>
    </row>
    <row r="13" spans="2:12" ht="27.75" customHeight="1">
      <c r="B13" s="128">
        <v>1</v>
      </c>
      <c r="C13" s="131" t="s">
        <v>292</v>
      </c>
      <c r="D13" s="132"/>
      <c r="E13" s="132"/>
      <c r="F13" s="132"/>
      <c r="G13" s="132"/>
      <c r="H13" s="133">
        <v>7908169.7684606388</v>
      </c>
      <c r="I13" s="133">
        <v>6256646.1449270211</v>
      </c>
      <c r="J13" s="133">
        <v>5286790.0256242296</v>
      </c>
      <c r="K13" s="133">
        <v>4622739.1531857187</v>
      </c>
    </row>
    <row r="14" spans="2:12" ht="25.5" customHeight="1">
      <c r="B14" s="379" t="s">
        <v>293</v>
      </c>
      <c r="C14" s="379"/>
      <c r="D14" s="379"/>
      <c r="E14" s="379"/>
      <c r="F14" s="379"/>
      <c r="G14" s="379"/>
      <c r="H14" s="379"/>
      <c r="I14" s="379"/>
      <c r="J14" s="379"/>
      <c r="K14" s="379"/>
      <c r="L14" s="35"/>
    </row>
    <row r="15" spans="2:12">
      <c r="B15" s="105">
        <v>2</v>
      </c>
      <c r="C15" s="114" t="s">
        <v>294</v>
      </c>
      <c r="D15" s="83">
        <v>17240721.429198168</v>
      </c>
      <c r="E15" s="83">
        <v>14281410.476889225</v>
      </c>
      <c r="F15" s="83">
        <v>13487910.077628186</v>
      </c>
      <c r="G15" s="83">
        <v>12771721.656265596</v>
      </c>
      <c r="H15" s="83">
        <v>1116103.0432138105</v>
      </c>
      <c r="I15" s="83">
        <v>925999.84782746469</v>
      </c>
      <c r="J15" s="83">
        <v>873016.02042170905</v>
      </c>
      <c r="K15" s="83">
        <v>821574.8959387514</v>
      </c>
    </row>
    <row r="16" spans="2:12">
      <c r="B16" s="45">
        <v>3</v>
      </c>
      <c r="C16" s="108" t="s">
        <v>295</v>
      </c>
      <c r="D16" s="47">
        <v>11575553.729802392</v>
      </c>
      <c r="E16" s="47">
        <v>9714313.5842306782</v>
      </c>
      <c r="F16" s="47">
        <v>9166094.1145538986</v>
      </c>
      <c r="G16" s="47">
        <v>8737725.6093468312</v>
      </c>
      <c r="H16" s="47">
        <v>578777.68649011955</v>
      </c>
      <c r="I16" s="47">
        <v>485715.67921153386</v>
      </c>
      <c r="J16" s="47">
        <v>458304.70572769502</v>
      </c>
      <c r="K16" s="47">
        <v>436886.2804673416</v>
      </c>
    </row>
    <row r="17" spans="2:11">
      <c r="B17" s="105">
        <v>4</v>
      </c>
      <c r="C17" s="109" t="s">
        <v>296</v>
      </c>
      <c r="D17" s="83">
        <v>4107149.428941634</v>
      </c>
      <c r="E17" s="83">
        <v>3360161.1136563146</v>
      </c>
      <c r="F17" s="83">
        <v>3175787.1176084285</v>
      </c>
      <c r="G17" s="83">
        <v>2986202.8847179008</v>
      </c>
      <c r="H17" s="83">
        <v>518351.42412211979</v>
      </c>
      <c r="I17" s="83">
        <v>425294.6332231632</v>
      </c>
      <c r="J17" s="83">
        <v>399763.97365577146</v>
      </c>
      <c r="K17" s="83">
        <v>370532.9259592141</v>
      </c>
    </row>
    <row r="18" spans="2:11">
      <c r="B18" s="105">
        <v>5</v>
      </c>
      <c r="C18" s="114" t="s">
        <v>297</v>
      </c>
      <c r="D18" s="83">
        <v>8821883.3009242173</v>
      </c>
      <c r="E18" s="83">
        <v>7930723.0149129247</v>
      </c>
      <c r="F18" s="83">
        <v>7436331.2508421568</v>
      </c>
      <c r="G18" s="83">
        <v>6868202.7562134946</v>
      </c>
      <c r="H18" s="83">
        <v>4442562.4141900465</v>
      </c>
      <c r="I18" s="83">
        <v>4080776.7097138674</v>
      </c>
      <c r="J18" s="83">
        <v>3792705.1463094112</v>
      </c>
      <c r="K18" s="83">
        <v>3486864.7294524121</v>
      </c>
    </row>
    <row r="19" spans="2:11">
      <c r="B19" s="105">
        <v>6</v>
      </c>
      <c r="C19" s="110" t="s">
        <v>298</v>
      </c>
      <c r="D19" s="83">
        <v>286908.45271975495</v>
      </c>
      <c r="E19" s="83">
        <v>213990.22690582034</v>
      </c>
      <c r="F19" s="83">
        <v>203332.18728873649</v>
      </c>
      <c r="G19" s="83">
        <v>182523.10925686199</v>
      </c>
      <c r="H19" s="83">
        <v>70698.518507988294</v>
      </c>
      <c r="I19" s="83">
        <v>52754.237565694588</v>
      </c>
      <c r="J19" s="83">
        <v>50185.802119936627</v>
      </c>
      <c r="K19" s="83">
        <v>46275.032726103324</v>
      </c>
    </row>
    <row r="20" spans="2:11">
      <c r="B20" s="105">
        <v>7</v>
      </c>
      <c r="C20" s="109" t="s">
        <v>299</v>
      </c>
      <c r="D20" s="83">
        <v>8531520.2068990376</v>
      </c>
      <c r="E20" s="83">
        <v>7714682.2483870536</v>
      </c>
      <c r="F20" s="83">
        <v>7231939.9938172586</v>
      </c>
      <c r="G20" s="83">
        <v>6684308.285127203</v>
      </c>
      <c r="H20" s="83">
        <v>4368409.2543766331</v>
      </c>
      <c r="I20" s="83">
        <v>4025971.9325281233</v>
      </c>
      <c r="J20" s="83">
        <v>3741460.2744533122</v>
      </c>
      <c r="K20" s="83">
        <v>3439218.3348968797</v>
      </c>
    </row>
    <row r="21" spans="2:11">
      <c r="B21" s="105">
        <v>8</v>
      </c>
      <c r="C21" s="109" t="s">
        <v>300</v>
      </c>
      <c r="D21" s="83">
        <v>3454.6413054250002</v>
      </c>
      <c r="E21" s="83">
        <v>2050.5396200499995</v>
      </c>
      <c r="F21" s="83">
        <v>1059.0697361625</v>
      </c>
      <c r="G21" s="83">
        <v>1371.3618294291671</v>
      </c>
      <c r="H21" s="83">
        <v>3454.6413054250002</v>
      </c>
      <c r="I21" s="83">
        <v>2050.5396200499995</v>
      </c>
      <c r="J21" s="83">
        <v>1059.0697361625</v>
      </c>
      <c r="K21" s="83">
        <v>1371.3618294291671</v>
      </c>
    </row>
    <row r="22" spans="2:11">
      <c r="B22" s="105">
        <v>9</v>
      </c>
      <c r="C22" s="109" t="s">
        <v>301</v>
      </c>
      <c r="D22" s="115"/>
      <c r="E22" s="115"/>
      <c r="F22" s="115"/>
      <c r="G22" s="115"/>
      <c r="H22" s="83">
        <v>0</v>
      </c>
      <c r="I22" s="83">
        <v>0</v>
      </c>
      <c r="J22" s="83">
        <v>0</v>
      </c>
      <c r="K22" s="83">
        <v>0</v>
      </c>
    </row>
    <row r="23" spans="2:11" ht="21.75" customHeight="1">
      <c r="B23" s="105">
        <v>10</v>
      </c>
      <c r="C23" s="114" t="s">
        <v>302</v>
      </c>
      <c r="D23" s="83">
        <v>3555496.8938920344</v>
      </c>
      <c r="E23" s="83">
        <v>3031146.1566467718</v>
      </c>
      <c r="F23" s="83">
        <v>2826902.9245543503</v>
      </c>
      <c r="G23" s="83">
        <v>2724797.8773580715</v>
      </c>
      <c r="H23" s="83">
        <v>603607.44861968537</v>
      </c>
      <c r="I23" s="83">
        <v>537928.05104190612</v>
      </c>
      <c r="J23" s="83">
        <v>501369.3931460962</v>
      </c>
      <c r="K23" s="83">
        <v>467379.06146854535</v>
      </c>
    </row>
    <row r="24" spans="2:11" ht="21.5">
      <c r="B24" s="105">
        <v>11</v>
      </c>
      <c r="C24" s="110" t="s">
        <v>303</v>
      </c>
      <c r="D24" s="83">
        <v>152865.42325504075</v>
      </c>
      <c r="E24" s="83">
        <v>131243.62772552873</v>
      </c>
      <c r="F24" s="83">
        <v>115451.92683014272</v>
      </c>
      <c r="G24" s="83">
        <v>98525.19224754376</v>
      </c>
      <c r="H24" s="83">
        <v>152865.42325504075</v>
      </c>
      <c r="I24" s="83">
        <v>131243.62772552873</v>
      </c>
      <c r="J24" s="83">
        <v>115451.92683014272</v>
      </c>
      <c r="K24" s="83">
        <v>98525.19224754376</v>
      </c>
    </row>
    <row r="25" spans="2:11">
      <c r="B25" s="105">
        <v>12</v>
      </c>
      <c r="C25" s="110" t="s">
        <v>304</v>
      </c>
      <c r="D25" s="83">
        <v>0</v>
      </c>
      <c r="E25" s="83">
        <v>0</v>
      </c>
      <c r="F25" s="83">
        <v>0</v>
      </c>
      <c r="G25" s="83">
        <v>0</v>
      </c>
      <c r="H25" s="83">
        <v>0</v>
      </c>
      <c r="I25" s="83">
        <v>0</v>
      </c>
      <c r="J25" s="83">
        <v>0</v>
      </c>
      <c r="K25" s="83">
        <v>0</v>
      </c>
    </row>
    <row r="26" spans="2:11">
      <c r="B26" s="105">
        <v>13</v>
      </c>
      <c r="C26" s="111" t="s">
        <v>305</v>
      </c>
      <c r="D26" s="83">
        <v>3402631.4706369922</v>
      </c>
      <c r="E26" s="83">
        <v>2899902.5289212433</v>
      </c>
      <c r="F26" s="83">
        <v>2711450.9977242076</v>
      </c>
      <c r="G26" s="83">
        <v>2626272.6851105276</v>
      </c>
      <c r="H26" s="83">
        <v>450742.02536464453</v>
      </c>
      <c r="I26" s="83">
        <v>406684.42331637739</v>
      </c>
      <c r="J26" s="83">
        <v>385917.46631595335</v>
      </c>
      <c r="K26" s="83">
        <v>368853.86922100157</v>
      </c>
    </row>
    <row r="27" spans="2:11">
      <c r="B27" s="105">
        <v>14</v>
      </c>
      <c r="C27" s="114" t="s">
        <v>306</v>
      </c>
      <c r="D27" s="83">
        <v>231571.00278276918</v>
      </c>
      <c r="E27" s="83">
        <v>213934.58221194925</v>
      </c>
      <c r="F27" s="83">
        <v>233444.87132874259</v>
      </c>
      <c r="G27" s="83">
        <v>202875.37838668432</v>
      </c>
      <c r="H27" s="83">
        <v>163881.62969913668</v>
      </c>
      <c r="I27" s="83">
        <v>156384.60079684612</v>
      </c>
      <c r="J27" s="83">
        <v>179706.60615041305</v>
      </c>
      <c r="K27" s="83">
        <v>158263.24894132008</v>
      </c>
    </row>
    <row r="28" spans="2:11">
      <c r="B28" s="105">
        <v>15</v>
      </c>
      <c r="C28" s="114" t="s">
        <v>307</v>
      </c>
      <c r="D28" s="83">
        <v>2970201.5618864503</v>
      </c>
      <c r="E28" s="83">
        <v>2839120.279766331</v>
      </c>
      <c r="F28" s="83">
        <v>2529333.6141440058</v>
      </c>
      <c r="G28" s="83">
        <v>2294729.6963514164</v>
      </c>
      <c r="H28" s="83">
        <v>53928.761143995944</v>
      </c>
      <c r="I28" s="83">
        <v>52587.672115280788</v>
      </c>
      <c r="J28" s="83">
        <v>54203.47545903665</v>
      </c>
      <c r="K28" s="83">
        <v>53764.430256652442</v>
      </c>
    </row>
    <row r="29" spans="2:11">
      <c r="B29" s="128">
        <v>16</v>
      </c>
      <c r="C29" s="134" t="s">
        <v>308</v>
      </c>
      <c r="D29" s="135"/>
      <c r="E29" s="135"/>
      <c r="F29" s="135"/>
      <c r="G29" s="135"/>
      <c r="H29" s="133">
        <v>6380083.296866674</v>
      </c>
      <c r="I29" s="133">
        <v>5753676.881495364</v>
      </c>
      <c r="J29" s="133">
        <v>5401000.6414866652</v>
      </c>
      <c r="K29" s="133">
        <v>4987846.36605768</v>
      </c>
    </row>
    <row r="30" spans="2:11" ht="20.25" customHeight="1">
      <c r="B30" s="379" t="s">
        <v>309</v>
      </c>
      <c r="C30" s="379"/>
      <c r="D30" s="379"/>
      <c r="E30" s="379"/>
      <c r="F30" s="379"/>
      <c r="G30" s="379"/>
      <c r="H30" s="379"/>
      <c r="I30" s="379"/>
      <c r="J30" s="379"/>
      <c r="K30" s="379"/>
    </row>
    <row r="31" spans="2:11">
      <c r="B31" s="105">
        <v>17</v>
      </c>
      <c r="C31" s="114" t="s">
        <v>310</v>
      </c>
      <c r="D31" s="83">
        <v>82813.139463069529</v>
      </c>
      <c r="E31" s="83">
        <v>51697.519949283094</v>
      </c>
      <c r="F31" s="83">
        <v>40688.213557891911</v>
      </c>
      <c r="G31" s="83">
        <v>38825.592649648243</v>
      </c>
      <c r="H31" s="83">
        <v>30643.897883333335</v>
      </c>
      <c r="I31" s="83">
        <v>9522.3763833333342</v>
      </c>
      <c r="J31" s="83">
        <v>2071.1430999999998</v>
      </c>
      <c r="K31" s="83">
        <v>2071.1430999999998</v>
      </c>
    </row>
    <row r="32" spans="2:11">
      <c r="B32" s="105">
        <v>18</v>
      </c>
      <c r="C32" s="114" t="s">
        <v>311</v>
      </c>
      <c r="D32" s="83">
        <v>1788485.1263674709</v>
      </c>
      <c r="E32" s="83">
        <v>1945043.5774610965</v>
      </c>
      <c r="F32" s="83">
        <v>2326911.1660296908</v>
      </c>
      <c r="G32" s="83">
        <v>2523176.5614328547</v>
      </c>
      <c r="H32" s="83">
        <v>1515643.8280603301</v>
      </c>
      <c r="I32" s="83">
        <v>1720700.1129547439</v>
      </c>
      <c r="J32" s="83">
        <v>2105865.4656443512</v>
      </c>
      <c r="K32" s="83">
        <v>2310252.785150073</v>
      </c>
    </row>
    <row r="33" spans="2:11">
      <c r="B33" s="105">
        <v>19</v>
      </c>
      <c r="C33" s="113" t="s">
        <v>312</v>
      </c>
      <c r="D33" s="83">
        <v>438173.77336826856</v>
      </c>
      <c r="E33" s="83">
        <v>345447.512418564</v>
      </c>
      <c r="F33" s="83">
        <v>306496.89861062326</v>
      </c>
      <c r="G33" s="83">
        <v>249013.53012673135</v>
      </c>
      <c r="H33" s="83">
        <v>434103.90275609313</v>
      </c>
      <c r="I33" s="83">
        <v>342340.94950992957</v>
      </c>
      <c r="J33" s="83">
        <v>303411.13692877238</v>
      </c>
      <c r="K33" s="83">
        <v>246005.24538714194</v>
      </c>
    </row>
    <row r="34" spans="2:11" ht="30">
      <c r="B34" s="105" t="s">
        <v>209</v>
      </c>
      <c r="C34" s="114" t="s">
        <v>313</v>
      </c>
      <c r="D34" s="115"/>
      <c r="E34" s="115"/>
      <c r="F34" s="115"/>
      <c r="G34" s="115"/>
      <c r="H34" s="83">
        <v>0</v>
      </c>
      <c r="I34" s="83">
        <v>0</v>
      </c>
      <c r="J34" s="83">
        <v>0</v>
      </c>
      <c r="K34" s="83">
        <v>0</v>
      </c>
    </row>
    <row r="35" spans="2:11">
      <c r="B35" s="105" t="s">
        <v>210</v>
      </c>
      <c r="C35" s="114" t="s">
        <v>314</v>
      </c>
      <c r="D35" s="115"/>
      <c r="E35" s="115"/>
      <c r="F35" s="115"/>
      <c r="G35" s="115"/>
      <c r="H35" s="83">
        <v>0</v>
      </c>
      <c r="I35" s="83">
        <v>0</v>
      </c>
      <c r="J35" s="83">
        <v>0</v>
      </c>
      <c r="K35" s="83">
        <v>0</v>
      </c>
    </row>
    <row r="36" spans="2:11">
      <c r="B36" s="105">
        <v>20</v>
      </c>
      <c r="C36" s="106" t="s">
        <v>315</v>
      </c>
      <c r="D36" s="83">
        <v>2309472.0391988088</v>
      </c>
      <c r="E36" s="83">
        <v>2342188.6098289439</v>
      </c>
      <c r="F36" s="83">
        <v>2674096.2781982063</v>
      </c>
      <c r="G36" s="83">
        <v>2811015.6842092336</v>
      </c>
      <c r="H36" s="83">
        <v>1980391.6286997569</v>
      </c>
      <c r="I36" s="83">
        <v>2072563.4388480068</v>
      </c>
      <c r="J36" s="83">
        <v>2411347.7456731237</v>
      </c>
      <c r="K36" s="83">
        <v>2558329.173637215</v>
      </c>
    </row>
    <row r="37" spans="2:11">
      <c r="B37" s="105" t="s">
        <v>316</v>
      </c>
      <c r="C37" s="118" t="s">
        <v>317</v>
      </c>
      <c r="D37" s="83">
        <v>0</v>
      </c>
      <c r="E37" s="83">
        <v>0</v>
      </c>
      <c r="F37" s="83">
        <v>0</v>
      </c>
      <c r="G37" s="83">
        <v>0</v>
      </c>
      <c r="H37" s="83">
        <v>0</v>
      </c>
      <c r="I37" s="83">
        <v>0</v>
      </c>
      <c r="J37" s="83">
        <v>0</v>
      </c>
      <c r="K37" s="83">
        <v>0</v>
      </c>
    </row>
    <row r="38" spans="2:11">
      <c r="B38" s="105" t="s">
        <v>318</v>
      </c>
      <c r="C38" s="118" t="s">
        <v>319</v>
      </c>
      <c r="D38" s="83">
        <v>0</v>
      </c>
      <c r="E38" s="83">
        <v>0</v>
      </c>
      <c r="F38" s="83">
        <v>0</v>
      </c>
      <c r="G38" s="83">
        <v>0</v>
      </c>
      <c r="H38" s="83">
        <v>0</v>
      </c>
      <c r="I38" s="83">
        <v>0</v>
      </c>
      <c r="J38" s="83">
        <v>0</v>
      </c>
      <c r="K38" s="83">
        <v>0</v>
      </c>
    </row>
    <row r="39" spans="2:11">
      <c r="B39" s="128" t="s">
        <v>320</v>
      </c>
      <c r="C39" s="136" t="s">
        <v>321</v>
      </c>
      <c r="D39" s="133">
        <v>2309472.0391988088</v>
      </c>
      <c r="E39" s="133">
        <v>2342188.6098289434</v>
      </c>
      <c r="F39" s="133">
        <v>2674096.2781982045</v>
      </c>
      <c r="G39" s="133">
        <v>2811015.6842092327</v>
      </c>
      <c r="H39" s="133">
        <v>1980391.6286997565</v>
      </c>
      <c r="I39" s="133">
        <v>2072563.4388480056</v>
      </c>
      <c r="J39" s="133">
        <v>2411347.7456731233</v>
      </c>
      <c r="K39" s="133">
        <v>2558329.173637215</v>
      </c>
    </row>
    <row r="40" spans="2:11" ht="15" customHeight="1">
      <c r="B40" s="379" t="s">
        <v>322</v>
      </c>
      <c r="C40" s="379"/>
      <c r="D40" s="379"/>
      <c r="E40" s="379"/>
      <c r="F40" s="379"/>
      <c r="G40" s="379"/>
      <c r="H40" s="379"/>
      <c r="I40" s="379"/>
      <c r="J40" s="379"/>
      <c r="K40" s="379"/>
    </row>
    <row r="41" spans="2:11">
      <c r="B41" s="105">
        <v>21</v>
      </c>
      <c r="C41" s="120" t="s">
        <v>323</v>
      </c>
      <c r="D41" s="116"/>
      <c r="E41" s="116"/>
      <c r="F41" s="116"/>
      <c r="G41" s="116"/>
      <c r="H41" s="83">
        <v>7964689.1945047462</v>
      </c>
      <c r="I41" s="83">
        <v>6313165.5709711276</v>
      </c>
      <c r="J41" s="83">
        <v>5286790.0256242314</v>
      </c>
      <c r="K41" s="83">
        <v>4622739.1531857196</v>
      </c>
    </row>
    <row r="42" spans="2:11">
      <c r="B42" s="105">
        <v>22</v>
      </c>
      <c r="C42" s="121" t="s">
        <v>324</v>
      </c>
      <c r="D42" s="116"/>
      <c r="E42" s="116"/>
      <c r="F42" s="116"/>
      <c r="G42" s="116"/>
      <c r="H42" s="83">
        <v>4399691.6681669177</v>
      </c>
      <c r="I42" s="83">
        <v>3681113.4426473589</v>
      </c>
      <c r="J42" s="83">
        <v>2989652.8958135429</v>
      </c>
      <c r="K42" s="83">
        <v>2429517.1924204659</v>
      </c>
    </row>
    <row r="43" spans="2:11" ht="15" thickBot="1">
      <c r="B43" s="112">
        <v>23</v>
      </c>
      <c r="C43" s="122" t="s">
        <v>325</v>
      </c>
      <c r="D43" s="119"/>
      <c r="E43" s="119"/>
      <c r="F43" s="119"/>
      <c r="G43" s="119"/>
      <c r="H43" s="88">
        <v>1.835990336185974</v>
      </c>
      <c r="I43" s="88">
        <v>1.7294639205556834</v>
      </c>
      <c r="J43" s="88">
        <v>1.8204185392226666</v>
      </c>
      <c r="K43" s="88">
        <v>1.9032010072712211</v>
      </c>
    </row>
    <row r="44" spans="2:11">
      <c r="B44" s="64"/>
    </row>
    <row r="45" spans="2:11">
      <c r="B45" s="64"/>
    </row>
    <row r="46" spans="2:11">
      <c r="B46" s="64"/>
    </row>
    <row r="47" spans="2:11">
      <c r="B47" s="64"/>
    </row>
  </sheetData>
  <sheetProtection algorithmName="SHA-512" hashValue="79iwpXriFUBS3YakgNcnURn446zm/DqkO8o6BS6SUwST/ENP7YekwwXwjdi44MDdBrxZalmaOOxF+MvVGAENqA==" saltValue="GbXEeqX5dFet/mXbeQK15Q=="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D7D8A0E4-E662-4431-AFBC-2E0F45314442}"/>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Munka18">
    <tabColor theme="9" tint="0.79998168889431442"/>
  </sheetPr>
  <dimension ref="B1:I47"/>
  <sheetViews>
    <sheetView showGridLines="0" zoomScale="70" zoomScaleNormal="70" workbookViewId="0">
      <selection activeCell="B4" sqref="B4"/>
    </sheetView>
  </sheetViews>
  <sheetFormatPr defaultRowHeight="14.5"/>
  <cols>
    <col min="1" max="1" width="4.453125" customWidth="1"/>
    <col min="2" max="2" width="6.81640625" customWidth="1"/>
    <col min="3" max="3" width="56" customWidth="1"/>
    <col min="4" max="8" width="21.1796875" customWidth="1"/>
  </cols>
  <sheetData>
    <row r="1" spans="2:9" ht="12.75" customHeight="1"/>
    <row r="2" spans="2:9">
      <c r="B2" s="152" t="s">
        <v>748</v>
      </c>
      <c r="C2" s="41"/>
      <c r="D2" s="41"/>
    </row>
    <row r="3" spans="2:9">
      <c r="B3" s="1"/>
      <c r="C3" s="1"/>
      <c r="D3" s="1"/>
    </row>
    <row r="4" spans="2:9" ht="15.5">
      <c r="B4" s="19" t="s">
        <v>384</v>
      </c>
      <c r="C4" s="2"/>
      <c r="D4" s="2"/>
    </row>
    <row r="5" spans="2:9" ht="2.15" customHeight="1">
      <c r="B5" s="1"/>
      <c r="C5" s="1"/>
      <c r="D5" s="1"/>
    </row>
    <row r="6" spans="2:9" ht="2.15" customHeight="1">
      <c r="B6" s="352"/>
      <c r="C6" s="352"/>
      <c r="D6" s="352"/>
    </row>
    <row r="7" spans="2:9" ht="2.15" customHeight="1">
      <c r="B7" s="3"/>
      <c r="C7" s="4"/>
      <c r="D7" s="4"/>
    </row>
    <row r="8" spans="2:9" ht="15" thickBot="1">
      <c r="B8" s="30"/>
      <c r="C8" s="385">
        <f>+Tartalom!B3</f>
        <v>45107</v>
      </c>
      <c r="D8" s="385"/>
      <c r="E8" s="385"/>
      <c r="F8" s="385"/>
      <c r="G8" s="385"/>
      <c r="H8" s="385"/>
    </row>
    <row r="9" spans="2:9">
      <c r="B9" s="386" t="s">
        <v>385</v>
      </c>
      <c r="C9" s="386"/>
      <c r="D9" s="384" t="s">
        <v>386</v>
      </c>
      <c r="E9" s="384"/>
      <c r="F9" s="384"/>
      <c r="G9" s="384"/>
      <c r="H9" s="386" t="s">
        <v>387</v>
      </c>
    </row>
    <row r="10" spans="2:9" ht="15" thickBot="1">
      <c r="B10" s="387"/>
      <c r="C10" s="387"/>
      <c r="D10" s="219" t="s">
        <v>388</v>
      </c>
      <c r="E10" s="219" t="s">
        <v>389</v>
      </c>
      <c r="F10" s="219" t="s">
        <v>390</v>
      </c>
      <c r="G10" s="219" t="s">
        <v>391</v>
      </c>
      <c r="H10" s="387"/>
    </row>
    <row r="11" spans="2:9" ht="15" customHeight="1">
      <c r="B11" s="382" t="s">
        <v>392</v>
      </c>
      <c r="C11" s="382"/>
      <c r="D11" s="382"/>
      <c r="E11" s="382"/>
      <c r="F11" s="382"/>
      <c r="G11" s="382"/>
      <c r="H11" s="382"/>
    </row>
    <row r="12" spans="2:9">
      <c r="B12" s="107">
        <v>1</v>
      </c>
      <c r="C12" s="63" t="s">
        <v>393</v>
      </c>
      <c r="D12" s="138">
        <v>0</v>
      </c>
      <c r="E12" s="138">
        <v>0</v>
      </c>
      <c r="F12" s="138">
        <v>0</v>
      </c>
      <c r="G12" s="138">
        <v>3848814300905.8315</v>
      </c>
      <c r="H12" s="138">
        <v>3848814300905.8315</v>
      </c>
      <c r="I12" s="35"/>
    </row>
    <row r="13" spans="2:9">
      <c r="B13" s="107">
        <v>2</v>
      </c>
      <c r="C13" s="139" t="s">
        <v>394</v>
      </c>
      <c r="D13" s="138">
        <v>0</v>
      </c>
      <c r="E13" s="138">
        <v>0</v>
      </c>
      <c r="F13" s="138">
        <v>0</v>
      </c>
      <c r="G13" s="138">
        <v>3848814300905.8315</v>
      </c>
      <c r="H13" s="138">
        <v>3848814300905.8315</v>
      </c>
    </row>
    <row r="14" spans="2:9">
      <c r="B14" s="107">
        <v>3</v>
      </c>
      <c r="C14" s="139" t="s">
        <v>395</v>
      </c>
      <c r="D14" s="166"/>
      <c r="E14" s="138">
        <v>0</v>
      </c>
      <c r="F14" s="138">
        <v>0</v>
      </c>
      <c r="G14" s="138">
        <v>0</v>
      </c>
      <c r="H14" s="138">
        <v>0</v>
      </c>
      <c r="I14" s="35"/>
    </row>
    <row r="15" spans="2:9">
      <c r="B15" s="107">
        <v>4</v>
      </c>
      <c r="C15" s="63" t="s">
        <v>396</v>
      </c>
      <c r="D15" s="167"/>
      <c r="E15" s="138">
        <v>17320138733216.908</v>
      </c>
      <c r="F15" s="138">
        <v>499328142400.81708</v>
      </c>
      <c r="G15" s="138">
        <v>437781065491.09546</v>
      </c>
      <c r="H15" s="138">
        <v>17141740323899.102</v>
      </c>
    </row>
    <row r="16" spans="2:9">
      <c r="B16" s="107">
        <v>5</v>
      </c>
      <c r="C16" s="139" t="s">
        <v>295</v>
      </c>
      <c r="D16" s="167"/>
      <c r="E16" s="138">
        <v>13132228595213.354</v>
      </c>
      <c r="F16" s="138">
        <v>196552811827.68439</v>
      </c>
      <c r="G16" s="138">
        <v>213850884677.55307</v>
      </c>
      <c r="H16" s="138">
        <v>12876193221366.539</v>
      </c>
    </row>
    <row r="17" spans="2:8">
      <c r="B17" s="107">
        <v>6</v>
      </c>
      <c r="C17" s="139" t="s">
        <v>296</v>
      </c>
      <c r="D17" s="167"/>
      <c r="E17" s="138">
        <v>4187910138003.5552</v>
      </c>
      <c r="F17" s="138">
        <v>302775330573.13269</v>
      </c>
      <c r="G17" s="138">
        <v>223930180813.54236</v>
      </c>
      <c r="H17" s="138">
        <v>4265547102532.5615</v>
      </c>
    </row>
    <row r="18" spans="2:8">
      <c r="B18" s="107">
        <v>7</v>
      </c>
      <c r="C18" s="63" t="s">
        <v>397</v>
      </c>
      <c r="D18" s="167"/>
      <c r="E18" s="138">
        <v>9087006607122.3105</v>
      </c>
      <c r="F18" s="138">
        <v>387868111147.44055</v>
      </c>
      <c r="G18" s="138">
        <v>3785837560430.3042</v>
      </c>
      <c r="H18" s="138">
        <v>7584384528097.7227</v>
      </c>
    </row>
    <row r="19" spans="2:8">
      <c r="B19" s="107">
        <v>8</v>
      </c>
      <c r="C19" s="139" t="s">
        <v>398</v>
      </c>
      <c r="D19" s="167"/>
      <c r="E19" s="138">
        <v>348716886622.31879</v>
      </c>
      <c r="F19" s="138">
        <v>0</v>
      </c>
      <c r="G19" s="138">
        <v>0</v>
      </c>
      <c r="H19" s="138">
        <v>332897486.35500002</v>
      </c>
    </row>
    <row r="20" spans="2:8">
      <c r="B20" s="107">
        <v>9</v>
      </c>
      <c r="C20" s="139" t="s">
        <v>399</v>
      </c>
      <c r="D20" s="167"/>
      <c r="E20" s="138">
        <v>8738289720499.9922</v>
      </c>
      <c r="F20" s="138">
        <v>387868111147.44055</v>
      </c>
      <c r="G20" s="138">
        <v>3785837560430.3042</v>
      </c>
      <c r="H20" s="138">
        <v>7584051630611.3672</v>
      </c>
    </row>
    <row r="21" spans="2:8">
      <c r="B21" s="107">
        <v>10</v>
      </c>
      <c r="C21" s="63" t="s">
        <v>400</v>
      </c>
      <c r="D21" s="168"/>
      <c r="E21" s="138">
        <v>67585143051.800003</v>
      </c>
      <c r="F21" s="138">
        <v>0</v>
      </c>
      <c r="G21" s="138">
        <v>0</v>
      </c>
      <c r="H21" s="138">
        <v>0</v>
      </c>
    </row>
    <row r="22" spans="2:8">
      <c r="B22" s="107">
        <v>11</v>
      </c>
      <c r="C22" s="63" t="s">
        <v>401</v>
      </c>
      <c r="D22" s="138">
        <v>152277408047.63779</v>
      </c>
      <c r="E22" s="138">
        <v>1388819437107.6653</v>
      </c>
      <c r="F22" s="138">
        <v>0</v>
      </c>
      <c r="G22" s="138">
        <v>1180057363.8316</v>
      </c>
      <c r="H22" s="138">
        <v>1180057363.8316</v>
      </c>
    </row>
    <row r="23" spans="2:8">
      <c r="B23" s="107">
        <v>12</v>
      </c>
      <c r="C23" s="139" t="s">
        <v>402</v>
      </c>
      <c r="D23" s="138">
        <v>152277408047.63779</v>
      </c>
      <c r="E23" s="169"/>
      <c r="F23" s="170"/>
      <c r="G23" s="170"/>
      <c r="H23" s="171"/>
    </row>
    <row r="24" spans="2:8" ht="21.5">
      <c r="B24" s="107">
        <v>13</v>
      </c>
      <c r="C24" s="140" t="s">
        <v>403</v>
      </c>
      <c r="D24" s="144"/>
      <c r="E24" s="138">
        <v>1388819437107.6653</v>
      </c>
      <c r="F24" s="138">
        <v>0</v>
      </c>
      <c r="G24" s="138">
        <v>1180057363.8316</v>
      </c>
      <c r="H24" s="138">
        <v>1180057363.8316</v>
      </c>
    </row>
    <row r="25" spans="2:8">
      <c r="B25" s="130">
        <v>14</v>
      </c>
      <c r="C25" s="145" t="s">
        <v>404</v>
      </c>
      <c r="D25" s="147"/>
      <c r="E25" s="147"/>
      <c r="F25" s="147"/>
      <c r="G25" s="147"/>
      <c r="H25" s="146">
        <v>28576119210266.488</v>
      </c>
    </row>
    <row r="26" spans="2:8">
      <c r="B26" s="383" t="s">
        <v>405</v>
      </c>
      <c r="C26" s="383"/>
      <c r="D26" s="383"/>
      <c r="E26" s="383"/>
      <c r="F26" s="383"/>
      <c r="G26" s="383"/>
      <c r="H26" s="383"/>
    </row>
    <row r="27" spans="2:8">
      <c r="B27" s="107">
        <v>15</v>
      </c>
      <c r="C27" s="63" t="s">
        <v>292</v>
      </c>
      <c r="D27" s="166"/>
      <c r="E27" s="144"/>
      <c r="F27" s="144"/>
      <c r="G27" s="144"/>
      <c r="H27" s="138">
        <v>1298524760100.4529</v>
      </c>
    </row>
    <row r="28" spans="2:8">
      <c r="B28" s="107" t="s">
        <v>206</v>
      </c>
      <c r="C28" s="33" t="s">
        <v>406</v>
      </c>
      <c r="D28" s="167"/>
      <c r="E28" s="138">
        <v>0</v>
      </c>
      <c r="F28" s="138">
        <v>0</v>
      </c>
      <c r="G28" s="138">
        <v>0</v>
      </c>
      <c r="H28" s="138">
        <v>0</v>
      </c>
    </row>
    <row r="29" spans="2:8">
      <c r="B29" s="107">
        <v>16</v>
      </c>
      <c r="C29" s="63" t="s">
        <v>407</v>
      </c>
      <c r="D29" s="167"/>
      <c r="E29" s="138">
        <v>20574296860.297199</v>
      </c>
      <c r="F29" s="138">
        <v>0</v>
      </c>
      <c r="G29" s="138">
        <v>0</v>
      </c>
      <c r="H29" s="138">
        <v>10287148430.1486</v>
      </c>
    </row>
    <row r="30" spans="2:8">
      <c r="B30" s="107">
        <v>17</v>
      </c>
      <c r="C30" s="63" t="s">
        <v>408</v>
      </c>
      <c r="D30" s="167"/>
      <c r="E30" s="138">
        <v>4651381898677.9961</v>
      </c>
      <c r="F30" s="138">
        <v>2126807606592.7776</v>
      </c>
      <c r="G30" s="138">
        <v>14901620801657.574</v>
      </c>
      <c r="H30" s="138">
        <v>14888556643703.641</v>
      </c>
    </row>
    <row r="31" spans="2:8" ht="27.75" customHeight="1">
      <c r="B31" s="107">
        <v>18</v>
      </c>
      <c r="C31" s="140" t="s">
        <v>409</v>
      </c>
      <c r="D31" s="167"/>
      <c r="E31" s="138">
        <v>1081075370</v>
      </c>
      <c r="F31" s="138">
        <v>18727408238</v>
      </c>
      <c r="G31" s="138">
        <v>13374572382</v>
      </c>
      <c r="H31" s="138">
        <v>22738276501</v>
      </c>
    </row>
    <row r="32" spans="2:8" ht="39.75" customHeight="1">
      <c r="B32" s="107">
        <v>19</v>
      </c>
      <c r="C32" s="140" t="s">
        <v>410</v>
      </c>
      <c r="D32" s="167"/>
      <c r="E32" s="138">
        <v>0</v>
      </c>
      <c r="F32" s="138">
        <v>0</v>
      </c>
      <c r="G32" s="138">
        <v>0</v>
      </c>
      <c r="H32" s="138">
        <v>0</v>
      </c>
    </row>
    <row r="33" spans="2:8" ht="51" customHeight="1">
      <c r="B33" s="107">
        <v>20</v>
      </c>
      <c r="C33" s="140" t="s">
        <v>411</v>
      </c>
      <c r="D33" s="167"/>
      <c r="E33" s="138">
        <v>3009319704447.187</v>
      </c>
      <c r="F33" s="138">
        <v>1840870205858.7292</v>
      </c>
      <c r="G33" s="138">
        <v>9335761092438.0527</v>
      </c>
      <c r="H33" s="138">
        <v>13467750380961.342</v>
      </c>
    </row>
    <row r="34" spans="2:8" ht="26.25" customHeight="1">
      <c r="B34" s="107">
        <v>21</v>
      </c>
      <c r="C34" s="141" t="s">
        <v>412</v>
      </c>
      <c r="D34" s="167"/>
      <c r="E34" s="138">
        <v>377956602853.79285</v>
      </c>
      <c r="F34" s="138">
        <v>356183801040.15289</v>
      </c>
      <c r="G34" s="138">
        <v>4430192734892.9043</v>
      </c>
      <c r="H34" s="138">
        <v>3262086297695.3071</v>
      </c>
    </row>
    <row r="35" spans="2:8">
      <c r="B35" s="107">
        <v>22</v>
      </c>
      <c r="C35" s="142" t="s">
        <v>413</v>
      </c>
      <c r="D35" s="167"/>
      <c r="E35" s="138">
        <v>236528454217.25726</v>
      </c>
      <c r="F35" s="138">
        <v>154141876205.74896</v>
      </c>
      <c r="G35" s="138">
        <v>4350396240002.4067</v>
      </c>
      <c r="H35" s="138">
        <v>0</v>
      </c>
    </row>
    <row r="36" spans="2:8" ht="21.5">
      <c r="B36" s="107">
        <v>23</v>
      </c>
      <c r="C36" s="143" t="s">
        <v>412</v>
      </c>
      <c r="D36" s="167"/>
      <c r="E36" s="138">
        <v>196551032434.15433</v>
      </c>
      <c r="F36" s="138">
        <v>113276619278.45834</v>
      </c>
      <c r="G36" s="138">
        <v>3392739671106.0698</v>
      </c>
      <c r="H36" s="138">
        <v>0</v>
      </c>
    </row>
    <row r="37" spans="2:8" ht="30">
      <c r="B37" s="107">
        <v>24</v>
      </c>
      <c r="C37" s="117" t="s">
        <v>414</v>
      </c>
      <c r="D37" s="167"/>
      <c r="E37" s="138">
        <v>1404452664643.5515</v>
      </c>
      <c r="F37" s="138">
        <v>113068116290.29939</v>
      </c>
      <c r="G37" s="138">
        <v>1202088896835.1145</v>
      </c>
      <c r="H37" s="138">
        <v>1398067986241.2993</v>
      </c>
    </row>
    <row r="38" spans="2:8">
      <c r="B38" s="107">
        <v>25</v>
      </c>
      <c r="C38" s="63" t="s">
        <v>415</v>
      </c>
      <c r="D38" s="168"/>
      <c r="E38" s="138">
        <v>0</v>
      </c>
      <c r="F38" s="138">
        <v>0</v>
      </c>
      <c r="G38" s="138">
        <v>0</v>
      </c>
      <c r="H38" s="138">
        <v>0</v>
      </c>
    </row>
    <row r="39" spans="2:8">
      <c r="B39" s="107">
        <v>26</v>
      </c>
      <c r="C39" s="63" t="s">
        <v>416</v>
      </c>
      <c r="D39" s="138">
        <v>0</v>
      </c>
      <c r="E39" s="138">
        <v>1276567112643.2571</v>
      </c>
      <c r="F39" s="138">
        <v>74426694805.698944</v>
      </c>
      <c r="G39" s="138">
        <v>2703771256002.4141</v>
      </c>
      <c r="H39" s="138">
        <v>3302506792652.5127</v>
      </c>
    </row>
    <row r="40" spans="2:8">
      <c r="B40" s="107">
        <v>27</v>
      </c>
      <c r="C40" s="148" t="s">
        <v>417</v>
      </c>
      <c r="D40" s="144"/>
      <c r="E40" s="144"/>
      <c r="F40" s="144"/>
      <c r="G40" s="138">
        <v>0</v>
      </c>
      <c r="H40" s="138">
        <v>0</v>
      </c>
    </row>
    <row r="41" spans="2:8" ht="21.5">
      <c r="B41" s="107">
        <v>28</v>
      </c>
      <c r="C41" s="140" t="s">
        <v>418</v>
      </c>
      <c r="D41" s="144"/>
      <c r="E41" s="296">
        <v>40831568796.305397</v>
      </c>
      <c r="F41" s="296">
        <v>0</v>
      </c>
      <c r="G41" s="296">
        <v>0</v>
      </c>
      <c r="H41" s="138">
        <v>34706833476.859589</v>
      </c>
    </row>
    <row r="42" spans="2:8">
      <c r="B42" s="107">
        <v>29</v>
      </c>
      <c r="C42" s="139" t="s">
        <v>419</v>
      </c>
      <c r="D42" s="144"/>
      <c r="E42" s="296">
        <v>0</v>
      </c>
      <c r="F42" s="296">
        <v>0</v>
      </c>
      <c r="G42" s="296">
        <v>0</v>
      </c>
      <c r="H42" s="138">
        <v>0</v>
      </c>
    </row>
    <row r="43" spans="2:8">
      <c r="B43" s="107">
        <v>30</v>
      </c>
      <c r="C43" s="139" t="s">
        <v>420</v>
      </c>
      <c r="D43" s="144"/>
      <c r="E43" s="296">
        <v>329074131034.03815</v>
      </c>
      <c r="F43" s="296">
        <v>0</v>
      </c>
      <c r="G43" s="296">
        <v>0</v>
      </c>
      <c r="H43" s="138">
        <v>16453706551.701908</v>
      </c>
    </row>
    <row r="44" spans="2:8">
      <c r="B44" s="107">
        <v>31</v>
      </c>
      <c r="C44" s="139" t="s">
        <v>421</v>
      </c>
      <c r="D44" s="144"/>
      <c r="E44" s="264">
        <v>906661412812.91345</v>
      </c>
      <c r="F44" s="264">
        <v>74426694805.698944</v>
      </c>
      <c r="G44" s="264">
        <v>2703771256002.4141</v>
      </c>
      <c r="H44" s="138">
        <v>3251346252623.9512</v>
      </c>
    </row>
    <row r="45" spans="2:8">
      <c r="B45" s="107">
        <v>32</v>
      </c>
      <c r="C45" s="63" t="s">
        <v>422</v>
      </c>
      <c r="D45" s="144"/>
      <c r="E45" s="264">
        <v>4529804610421.7861</v>
      </c>
      <c r="F45" s="264">
        <v>150719800619.28653</v>
      </c>
      <c r="G45" s="264">
        <v>220306095695.28656</v>
      </c>
      <c r="H45" s="138">
        <v>251928818357.85184</v>
      </c>
    </row>
    <row r="46" spans="2:8">
      <c r="B46" s="107">
        <v>33</v>
      </c>
      <c r="C46" s="123" t="s">
        <v>423</v>
      </c>
      <c r="D46" s="144"/>
      <c r="E46" s="150"/>
      <c r="F46" s="150"/>
      <c r="G46" s="150"/>
      <c r="H46" s="124">
        <v>19751804163244.605</v>
      </c>
    </row>
    <row r="47" spans="2:8" ht="15" thickBot="1">
      <c r="B47" s="137">
        <v>34</v>
      </c>
      <c r="C47" s="125" t="s">
        <v>424</v>
      </c>
      <c r="D47" s="149"/>
      <c r="E47" s="151"/>
      <c r="F47" s="151"/>
      <c r="G47" s="151"/>
      <c r="H47" s="126">
        <v>1.446759950336219</v>
      </c>
    </row>
  </sheetData>
  <sheetProtection algorithmName="SHA-512" hashValue="3r4Hax9IUREqsMT6TtgnX23Fc8prF2MGjBFKWhOD82PCt8On+RluERV6mdD4xq/b/Px/q/1ZoQZ3XNipBWXKiQ==" saltValue="DNQmlbPwH8UEj/E6ULEOmA=="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899F36A5-5493-4F7F-9D19-22EB6D7B3589}"/>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Munka19">
    <tabColor theme="9" tint="0.79998168889431442"/>
  </sheetPr>
  <dimension ref="B1:R33"/>
  <sheetViews>
    <sheetView showGridLines="0" zoomScaleNormal="100" workbookViewId="0">
      <selection activeCell="B4" sqref="B4"/>
    </sheetView>
  </sheetViews>
  <sheetFormatPr defaultRowHeight="14.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8" max="18" width="11.26953125" customWidth="1"/>
  </cols>
  <sheetData>
    <row r="1" spans="2:18" ht="12.75" customHeight="1"/>
    <row r="2" spans="2:18">
      <c r="B2" s="152" t="s">
        <v>748</v>
      </c>
      <c r="C2" s="41"/>
      <c r="D2" s="41"/>
    </row>
    <row r="3" spans="2:18">
      <c r="B3" s="1"/>
      <c r="C3" s="1"/>
      <c r="D3" s="1"/>
    </row>
    <row r="4" spans="2:18" ht="15.5">
      <c r="B4" s="19" t="s">
        <v>425</v>
      </c>
      <c r="C4" s="2"/>
      <c r="D4" s="2"/>
    </row>
    <row r="5" spans="2:18" ht="2.15" customHeight="1">
      <c r="B5" s="1"/>
      <c r="C5" s="1"/>
      <c r="D5" s="1"/>
    </row>
    <row r="6" spans="2:18" ht="2.15" customHeight="1">
      <c r="B6" s="352"/>
      <c r="C6" s="352"/>
      <c r="D6" s="352"/>
    </row>
    <row r="7" spans="2:18" ht="2.15" customHeight="1">
      <c r="B7" s="3"/>
      <c r="C7" s="4"/>
      <c r="D7" s="4"/>
    </row>
    <row r="8" spans="2:18" ht="15" thickBot="1">
      <c r="B8" s="30"/>
      <c r="C8" s="364">
        <f>+Tartalom!B3</f>
        <v>45107</v>
      </c>
      <c r="D8" s="364"/>
      <c r="E8" s="364"/>
      <c r="F8" s="364"/>
      <c r="G8" s="364"/>
      <c r="H8" s="364"/>
      <c r="I8" s="364"/>
      <c r="J8" s="364"/>
      <c r="K8" s="364"/>
      <c r="L8" s="364"/>
      <c r="M8" s="364"/>
      <c r="N8" s="364"/>
      <c r="O8" s="364"/>
      <c r="P8" s="364"/>
      <c r="Q8" s="364"/>
      <c r="R8" s="364"/>
    </row>
    <row r="9" spans="2:18" ht="32.25" customHeight="1" thickBot="1">
      <c r="C9" s="395" t="s">
        <v>1</v>
      </c>
      <c r="D9" s="391" t="s">
        <v>426</v>
      </c>
      <c r="E9" s="391"/>
      <c r="F9" s="391"/>
      <c r="G9" s="391"/>
      <c r="H9" s="391"/>
      <c r="I9" s="391"/>
      <c r="J9" s="391" t="s">
        <v>427</v>
      </c>
      <c r="K9" s="391"/>
      <c r="L9" s="391"/>
      <c r="M9" s="391"/>
      <c r="N9" s="391"/>
      <c r="O9" s="391"/>
      <c r="P9" s="388" t="s">
        <v>428</v>
      </c>
      <c r="Q9" s="391" t="s">
        <v>429</v>
      </c>
      <c r="R9" s="391"/>
    </row>
    <row r="10" spans="2:18" ht="34.5" customHeight="1" thickBot="1">
      <c r="C10" s="396"/>
      <c r="D10" s="392" t="s">
        <v>430</v>
      </c>
      <c r="E10" s="392"/>
      <c r="F10" s="393"/>
      <c r="G10" s="394" t="s">
        <v>276</v>
      </c>
      <c r="H10" s="392"/>
      <c r="I10" s="393"/>
      <c r="J10" s="394" t="s">
        <v>431</v>
      </c>
      <c r="K10" s="392"/>
      <c r="L10" s="393"/>
      <c r="M10" s="392" t="s">
        <v>432</v>
      </c>
      <c r="N10" s="392"/>
      <c r="O10" s="392"/>
      <c r="P10" s="389"/>
      <c r="Q10" s="388" t="s">
        <v>433</v>
      </c>
      <c r="R10" s="388" t="s">
        <v>434</v>
      </c>
    </row>
    <row r="11" spans="2:18" ht="15" customHeight="1" thickBot="1">
      <c r="C11" s="397"/>
      <c r="D11" s="160"/>
      <c r="E11" s="162" t="s">
        <v>435</v>
      </c>
      <c r="F11" s="163" t="s">
        <v>436</v>
      </c>
      <c r="G11" s="164"/>
      <c r="H11" s="162" t="s">
        <v>436</v>
      </c>
      <c r="I11" s="163" t="s">
        <v>437</v>
      </c>
      <c r="J11" s="165"/>
      <c r="K11" s="162" t="s">
        <v>435</v>
      </c>
      <c r="L11" s="163" t="s">
        <v>436</v>
      </c>
      <c r="M11" s="162"/>
      <c r="N11" s="162" t="s">
        <v>436</v>
      </c>
      <c r="O11" s="162" t="s">
        <v>437</v>
      </c>
      <c r="P11" s="390"/>
      <c r="Q11" s="390"/>
      <c r="R11" s="390"/>
    </row>
    <row r="12" spans="2:18">
      <c r="C12" s="158" t="s">
        <v>438</v>
      </c>
      <c r="D12" s="325">
        <v>23464580.145431001</v>
      </c>
      <c r="E12" s="325">
        <v>18982992.763457999</v>
      </c>
      <c r="F12" s="326">
        <v>2251929.003122</v>
      </c>
      <c r="G12" s="327">
        <v>914726.07044499996</v>
      </c>
      <c r="H12" s="325">
        <v>5718.813161</v>
      </c>
      <c r="I12" s="326">
        <v>782808.93118900002</v>
      </c>
      <c r="J12" s="327">
        <v>-440423.832413</v>
      </c>
      <c r="K12" s="325">
        <v>-212278.955472</v>
      </c>
      <c r="L12" s="326">
        <v>-226906.71294</v>
      </c>
      <c r="M12" s="325">
        <v>-563908.22444899997</v>
      </c>
      <c r="N12" s="325">
        <v>-4340.068405</v>
      </c>
      <c r="O12" s="325">
        <v>-511082.639899</v>
      </c>
      <c r="P12" s="325">
        <v>-258303.52142199999</v>
      </c>
      <c r="Q12" s="325">
        <v>13613038.350406</v>
      </c>
      <c r="R12" s="325">
        <v>221165.96736099999</v>
      </c>
    </row>
    <row r="13" spans="2:18">
      <c r="C13" s="153" t="s">
        <v>439</v>
      </c>
      <c r="D13" s="161">
        <v>299546.65135300002</v>
      </c>
      <c r="E13" s="161">
        <v>299546.65135300002</v>
      </c>
      <c r="F13" s="328">
        <v>0</v>
      </c>
      <c r="G13" s="329">
        <v>0</v>
      </c>
      <c r="H13" s="161">
        <v>0</v>
      </c>
      <c r="I13" s="328">
        <v>0</v>
      </c>
      <c r="J13" s="329">
        <v>-6.6800000000000002E-3</v>
      </c>
      <c r="K13" s="161">
        <v>-6.6800000000000002E-3</v>
      </c>
      <c r="L13" s="328">
        <v>0</v>
      </c>
      <c r="M13" s="161">
        <v>0</v>
      </c>
      <c r="N13" s="161">
        <v>0</v>
      </c>
      <c r="O13" s="161">
        <v>0</v>
      </c>
      <c r="P13" s="161">
        <v>0</v>
      </c>
      <c r="Q13" s="161">
        <v>0</v>
      </c>
      <c r="R13" s="161">
        <v>0</v>
      </c>
    </row>
    <row r="14" spans="2:18">
      <c r="C14" s="153" t="s">
        <v>440</v>
      </c>
      <c r="D14" s="161">
        <v>669445.91009899997</v>
      </c>
      <c r="E14" s="161">
        <v>628266.050238</v>
      </c>
      <c r="F14" s="328">
        <v>18324.196137999999</v>
      </c>
      <c r="G14" s="329">
        <v>5286.7303499999998</v>
      </c>
      <c r="H14" s="161">
        <v>1.4169700000000001</v>
      </c>
      <c r="I14" s="328">
        <v>5285.0539600000002</v>
      </c>
      <c r="J14" s="329">
        <v>-4414.8593549999996</v>
      </c>
      <c r="K14" s="161">
        <v>-2816.3309899999999</v>
      </c>
      <c r="L14" s="328">
        <v>-1598.5283649999999</v>
      </c>
      <c r="M14" s="161">
        <v>-2246.2071430000001</v>
      </c>
      <c r="N14" s="161">
        <v>-1.338435</v>
      </c>
      <c r="O14" s="161">
        <v>-2244.630071</v>
      </c>
      <c r="P14" s="161">
        <v>-264.94970799999999</v>
      </c>
      <c r="Q14" s="161">
        <v>303796.407252</v>
      </c>
      <c r="R14" s="161">
        <v>72.737352999999999</v>
      </c>
    </row>
    <row r="15" spans="2:18">
      <c r="C15" s="153" t="s">
        <v>441</v>
      </c>
      <c r="D15" s="161">
        <v>1128067.643406</v>
      </c>
      <c r="E15" s="161">
        <v>1123797.3637560001</v>
      </c>
      <c r="F15" s="328">
        <v>4248.672525</v>
      </c>
      <c r="G15" s="329">
        <v>21.607125</v>
      </c>
      <c r="H15" s="161">
        <v>0.23558200000000001</v>
      </c>
      <c r="I15" s="328">
        <v>21.371542999999999</v>
      </c>
      <c r="J15" s="329">
        <v>-3771.5842710000002</v>
      </c>
      <c r="K15" s="161">
        <v>-3675.6046839999999</v>
      </c>
      <c r="L15" s="328">
        <v>-95.979586999999995</v>
      </c>
      <c r="M15" s="161">
        <v>-21.372230999999999</v>
      </c>
      <c r="N15" s="161">
        <v>-6.8800000000000003E-4</v>
      </c>
      <c r="O15" s="161">
        <v>-21.371542999999999</v>
      </c>
      <c r="P15" s="161">
        <v>0</v>
      </c>
      <c r="Q15" s="161">
        <v>699951.44832299999</v>
      </c>
      <c r="R15" s="161">
        <v>0</v>
      </c>
    </row>
    <row r="16" spans="2:18">
      <c r="C16" s="153" t="s">
        <v>442</v>
      </c>
      <c r="D16" s="161">
        <v>774401.74465600005</v>
      </c>
      <c r="E16" s="161">
        <v>763068.84756899998</v>
      </c>
      <c r="F16" s="328">
        <v>5108.7179850000002</v>
      </c>
      <c r="G16" s="329">
        <v>6224.1518239999996</v>
      </c>
      <c r="H16" s="161">
        <v>1744.6557069999999</v>
      </c>
      <c r="I16" s="328">
        <v>3492.9856679999998</v>
      </c>
      <c r="J16" s="329">
        <v>-12246.338972</v>
      </c>
      <c r="K16" s="161">
        <v>-11902.057111</v>
      </c>
      <c r="L16" s="328">
        <v>-344.28186099999999</v>
      </c>
      <c r="M16" s="161">
        <v>-3140.8023509999998</v>
      </c>
      <c r="N16" s="161">
        <v>-1631.8198130000001</v>
      </c>
      <c r="O16" s="161">
        <v>-1001.0556319999999</v>
      </c>
      <c r="P16" s="161">
        <v>-17564.565538999999</v>
      </c>
      <c r="Q16" s="161">
        <v>93500.104248999996</v>
      </c>
      <c r="R16" s="161">
        <v>2472.4932180000001</v>
      </c>
    </row>
    <row r="17" spans="3:18">
      <c r="C17" s="153" t="s">
        <v>443</v>
      </c>
      <c r="D17" s="161">
        <v>9544833.8226260003</v>
      </c>
      <c r="E17" s="161">
        <v>7822315.4660489997</v>
      </c>
      <c r="F17" s="328">
        <v>1347562.2631260001</v>
      </c>
      <c r="G17" s="329">
        <v>360809.21928999998</v>
      </c>
      <c r="H17" s="161">
        <v>1464.120447</v>
      </c>
      <c r="I17" s="328">
        <v>321366.79388700001</v>
      </c>
      <c r="J17" s="329">
        <v>-207434.32029999999</v>
      </c>
      <c r="K17" s="161">
        <v>-91714.589206999997</v>
      </c>
      <c r="L17" s="328">
        <v>-114670.489182</v>
      </c>
      <c r="M17" s="161">
        <v>-202393.01939</v>
      </c>
      <c r="N17" s="161">
        <v>-1115.206676</v>
      </c>
      <c r="O17" s="161">
        <v>-194537.425621</v>
      </c>
      <c r="P17" s="161">
        <v>-98899.244068999993</v>
      </c>
      <c r="Q17" s="161">
        <v>5200676.3675159998</v>
      </c>
      <c r="R17" s="161">
        <v>106170.16076499999</v>
      </c>
    </row>
    <row r="18" spans="3:18">
      <c r="C18" s="156" t="s">
        <v>444</v>
      </c>
      <c r="D18" s="161">
        <v>4097376.5449529998</v>
      </c>
      <c r="E18" s="161">
        <v>3208787.6730340002</v>
      </c>
      <c r="F18" s="328">
        <v>675126.107709</v>
      </c>
      <c r="G18" s="329">
        <v>212060.986615</v>
      </c>
      <c r="H18" s="161">
        <v>131.27388300000001</v>
      </c>
      <c r="I18" s="328">
        <v>181702.455755</v>
      </c>
      <c r="J18" s="329">
        <v>-76743.156849999999</v>
      </c>
      <c r="K18" s="161">
        <v>-32963.613634000001</v>
      </c>
      <c r="L18" s="328">
        <v>-43738.300216000003</v>
      </c>
      <c r="M18" s="161">
        <v>-105909.61234599999</v>
      </c>
      <c r="N18" s="161">
        <v>-120.557541</v>
      </c>
      <c r="O18" s="161">
        <v>-101821.102736</v>
      </c>
      <c r="P18" s="161">
        <v>-41911.835106999999</v>
      </c>
      <c r="Q18" s="161">
        <v>2758873.644719</v>
      </c>
      <c r="R18" s="161">
        <v>82173.280482999995</v>
      </c>
    </row>
    <row r="19" spans="3:18">
      <c r="C19" s="153" t="s">
        <v>445</v>
      </c>
      <c r="D19" s="161">
        <v>11048284.373291001</v>
      </c>
      <c r="E19" s="161">
        <v>8345998.3844929999</v>
      </c>
      <c r="F19" s="328">
        <v>876685.15334800002</v>
      </c>
      <c r="G19" s="329">
        <v>542384.36185600003</v>
      </c>
      <c r="H19" s="161">
        <v>2508.3844549999999</v>
      </c>
      <c r="I19" s="328">
        <v>452642.72613099997</v>
      </c>
      <c r="J19" s="329">
        <v>-212556.72283499999</v>
      </c>
      <c r="K19" s="161">
        <v>-102170.3668</v>
      </c>
      <c r="L19" s="328">
        <v>-110197.433945</v>
      </c>
      <c r="M19" s="161">
        <v>-356106.82333400002</v>
      </c>
      <c r="N19" s="161">
        <v>-1591.7027929999999</v>
      </c>
      <c r="O19" s="161">
        <v>-313278.15703200002</v>
      </c>
      <c r="P19" s="161">
        <v>-141574.76210600001</v>
      </c>
      <c r="Q19" s="161">
        <v>7315114.0230660001</v>
      </c>
      <c r="R19" s="161">
        <v>112450.576025</v>
      </c>
    </row>
    <row r="20" spans="3:18" ht="21">
      <c r="C20" s="159" t="s">
        <v>446</v>
      </c>
      <c r="D20" s="161">
        <v>7262882.4580229996</v>
      </c>
      <c r="E20" s="161">
        <v>7082211.0935239997</v>
      </c>
      <c r="F20" s="328">
        <v>78239.664774999997</v>
      </c>
      <c r="G20" s="329">
        <v>98082.426873000004</v>
      </c>
      <c r="H20" s="161">
        <v>0</v>
      </c>
      <c r="I20" s="328">
        <v>98082.426873000004</v>
      </c>
      <c r="J20" s="329">
        <v>-32879.630461000001</v>
      </c>
      <c r="K20" s="161">
        <v>-29328.833093000001</v>
      </c>
      <c r="L20" s="328">
        <v>-3550.797368</v>
      </c>
      <c r="M20" s="161">
        <v>-40133.48158</v>
      </c>
      <c r="N20" s="161">
        <v>0</v>
      </c>
      <c r="O20" s="161">
        <v>-40133.48158</v>
      </c>
      <c r="P20" s="161">
        <v>0</v>
      </c>
      <c r="Q20" s="161">
        <v>74136.057528999998</v>
      </c>
      <c r="R20" s="161">
        <v>0</v>
      </c>
    </row>
    <row r="21" spans="3:18">
      <c r="C21" s="153" t="s">
        <v>439</v>
      </c>
      <c r="D21" s="161">
        <v>542571.22263700003</v>
      </c>
      <c r="E21" s="161">
        <v>542571.22263700003</v>
      </c>
      <c r="F21" s="328">
        <v>0</v>
      </c>
      <c r="G21" s="329">
        <v>0</v>
      </c>
      <c r="H21" s="161">
        <v>0</v>
      </c>
      <c r="I21" s="328">
        <v>0</v>
      </c>
      <c r="J21" s="329">
        <v>0</v>
      </c>
      <c r="K21" s="161">
        <v>0</v>
      </c>
      <c r="L21" s="328">
        <v>0</v>
      </c>
      <c r="M21" s="161">
        <v>0</v>
      </c>
      <c r="N21" s="161">
        <v>0</v>
      </c>
      <c r="O21" s="161">
        <v>0</v>
      </c>
      <c r="P21" s="161">
        <v>0</v>
      </c>
      <c r="Q21" s="161">
        <v>0</v>
      </c>
      <c r="R21" s="161">
        <v>0</v>
      </c>
    </row>
    <row r="22" spans="3:18">
      <c r="C22" s="153" t="s">
        <v>440</v>
      </c>
      <c r="D22" s="161">
        <v>5976061.3669079999</v>
      </c>
      <c r="E22" s="161">
        <v>5816400.6868970003</v>
      </c>
      <c r="F22" s="328">
        <v>62626.972754000002</v>
      </c>
      <c r="G22" s="329">
        <v>96983.229493999999</v>
      </c>
      <c r="H22" s="161">
        <v>0</v>
      </c>
      <c r="I22" s="328">
        <v>96983.229493999999</v>
      </c>
      <c r="J22" s="329">
        <v>-29283.930101999998</v>
      </c>
      <c r="K22" s="161">
        <v>-26451.63351</v>
      </c>
      <c r="L22" s="328">
        <v>-2832.2965920000001</v>
      </c>
      <c r="M22" s="161">
        <v>-39050.780357000003</v>
      </c>
      <c r="N22" s="161">
        <v>0</v>
      </c>
      <c r="O22" s="161">
        <v>-39050.780357000003</v>
      </c>
      <c r="P22" s="161">
        <v>0</v>
      </c>
      <c r="Q22" s="161">
        <v>37720.724403</v>
      </c>
      <c r="R22" s="161">
        <v>0</v>
      </c>
    </row>
    <row r="23" spans="3:18">
      <c r="C23" s="153" t="s">
        <v>441</v>
      </c>
      <c r="D23" s="161">
        <v>326492.67715200002</v>
      </c>
      <c r="E23" s="161">
        <v>326492.67715200002</v>
      </c>
      <c r="F23" s="328">
        <v>0</v>
      </c>
      <c r="G23" s="329">
        <v>0</v>
      </c>
      <c r="H23" s="161">
        <v>0</v>
      </c>
      <c r="I23" s="328">
        <v>0</v>
      </c>
      <c r="J23" s="329">
        <v>-1613.252287</v>
      </c>
      <c r="K23" s="161">
        <v>-1613.252287</v>
      </c>
      <c r="L23" s="328">
        <v>0</v>
      </c>
      <c r="M23" s="161">
        <v>0</v>
      </c>
      <c r="N23" s="161">
        <v>0</v>
      </c>
      <c r="O23" s="161">
        <v>0</v>
      </c>
      <c r="P23" s="161">
        <v>0</v>
      </c>
      <c r="Q23" s="161">
        <v>15990.197287000001</v>
      </c>
      <c r="R23" s="161">
        <v>0</v>
      </c>
    </row>
    <row r="24" spans="3:18">
      <c r="C24" s="153" t="s">
        <v>442</v>
      </c>
      <c r="D24" s="161">
        <v>126496.311726</v>
      </c>
      <c r="E24" s="161">
        <v>122202.643428</v>
      </c>
      <c r="F24" s="328">
        <v>0</v>
      </c>
      <c r="G24" s="329">
        <v>0</v>
      </c>
      <c r="H24" s="161">
        <v>0</v>
      </c>
      <c r="I24" s="328">
        <v>0</v>
      </c>
      <c r="J24" s="329">
        <v>-240.73044899999999</v>
      </c>
      <c r="K24" s="161">
        <v>-240.73044899999999</v>
      </c>
      <c r="L24" s="328">
        <v>0</v>
      </c>
      <c r="M24" s="161">
        <v>0</v>
      </c>
      <c r="N24" s="161">
        <v>0</v>
      </c>
      <c r="O24" s="161">
        <v>0</v>
      </c>
      <c r="P24" s="161">
        <v>0</v>
      </c>
      <c r="Q24" s="161">
        <v>12692.402910000001</v>
      </c>
      <c r="R24" s="161">
        <v>0</v>
      </c>
    </row>
    <row r="25" spans="3:18">
      <c r="C25" s="153" t="s">
        <v>443</v>
      </c>
      <c r="D25" s="161">
        <v>291260.87959999999</v>
      </c>
      <c r="E25" s="161">
        <v>274543.86340999999</v>
      </c>
      <c r="F25" s="328">
        <v>15612.692021000001</v>
      </c>
      <c r="G25" s="329">
        <v>1099.197379</v>
      </c>
      <c r="H25" s="161">
        <v>0</v>
      </c>
      <c r="I25" s="328">
        <v>1099.197379</v>
      </c>
      <c r="J25" s="329">
        <v>-1741.717623</v>
      </c>
      <c r="K25" s="161">
        <v>-1023.216847</v>
      </c>
      <c r="L25" s="328">
        <v>-718.50077599999997</v>
      </c>
      <c r="M25" s="161">
        <v>-1082.701223</v>
      </c>
      <c r="N25" s="161">
        <v>0</v>
      </c>
      <c r="O25" s="161">
        <v>-1082.701223</v>
      </c>
      <c r="P25" s="161">
        <v>0</v>
      </c>
      <c r="Q25" s="161">
        <v>7732.7329289999998</v>
      </c>
      <c r="R25" s="161">
        <v>0</v>
      </c>
    </row>
    <row r="26" spans="3:18">
      <c r="C26" s="159" t="s">
        <v>235</v>
      </c>
      <c r="D26" s="161">
        <v>6784528.3685799995</v>
      </c>
      <c r="E26" s="161">
        <v>6318592.5011820002</v>
      </c>
      <c r="F26" s="328">
        <v>431693.165928</v>
      </c>
      <c r="G26" s="329">
        <v>33977.137787</v>
      </c>
      <c r="H26" s="161">
        <v>0</v>
      </c>
      <c r="I26" s="328">
        <v>31589.219994999999</v>
      </c>
      <c r="J26" s="329">
        <v>-52907.134038999997</v>
      </c>
      <c r="K26" s="161">
        <v>-35271.262518000003</v>
      </c>
      <c r="L26" s="328">
        <v>-17622.287079000002</v>
      </c>
      <c r="M26" s="161">
        <v>-7484.668737</v>
      </c>
      <c r="N26" s="161">
        <v>0</v>
      </c>
      <c r="O26" s="161">
        <v>-6691.2487590000001</v>
      </c>
      <c r="P26" s="330"/>
      <c r="Q26" s="161">
        <v>1048921.520916</v>
      </c>
      <c r="R26" s="161">
        <v>2783.3580240000001</v>
      </c>
    </row>
    <row r="27" spans="3:18">
      <c r="C27" s="153" t="s">
        <v>439</v>
      </c>
      <c r="D27" s="161">
        <v>28.650352999999999</v>
      </c>
      <c r="E27" s="161">
        <v>28.650352999999999</v>
      </c>
      <c r="F27" s="328">
        <v>0</v>
      </c>
      <c r="G27" s="329">
        <v>0</v>
      </c>
      <c r="H27" s="161">
        <v>0</v>
      </c>
      <c r="I27" s="328">
        <v>0</v>
      </c>
      <c r="J27" s="329">
        <v>-0.316693</v>
      </c>
      <c r="K27" s="161">
        <v>-0.316693</v>
      </c>
      <c r="L27" s="328">
        <v>0</v>
      </c>
      <c r="M27" s="161">
        <v>0</v>
      </c>
      <c r="N27" s="161">
        <v>0</v>
      </c>
      <c r="O27" s="161">
        <v>0</v>
      </c>
      <c r="P27" s="330"/>
      <c r="Q27" s="161">
        <v>0</v>
      </c>
      <c r="R27" s="161">
        <v>0</v>
      </c>
    </row>
    <row r="28" spans="3:18">
      <c r="C28" s="153" t="s">
        <v>440</v>
      </c>
      <c r="D28" s="161">
        <v>167053.82378400001</v>
      </c>
      <c r="E28" s="161">
        <v>160198.37242299999</v>
      </c>
      <c r="F28" s="328">
        <v>6854.6457010000004</v>
      </c>
      <c r="G28" s="329">
        <v>0.80566000000000004</v>
      </c>
      <c r="H28" s="161">
        <v>0</v>
      </c>
      <c r="I28" s="328">
        <v>6.3399999999999998E-2</v>
      </c>
      <c r="J28" s="329">
        <v>-1409.1154429999999</v>
      </c>
      <c r="K28" s="161">
        <v>-1229.7354089999999</v>
      </c>
      <c r="L28" s="328">
        <v>-179.38003399999999</v>
      </c>
      <c r="M28" s="161">
        <v>-0.57228199999999996</v>
      </c>
      <c r="N28" s="161">
        <v>0</v>
      </c>
      <c r="O28" s="161">
        <v>0</v>
      </c>
      <c r="P28" s="330"/>
      <c r="Q28" s="161">
        <v>8772.5023000000001</v>
      </c>
      <c r="R28" s="161">
        <v>0</v>
      </c>
    </row>
    <row r="29" spans="3:18">
      <c r="C29" s="153" t="s">
        <v>441</v>
      </c>
      <c r="D29" s="161">
        <v>281799.54735900002</v>
      </c>
      <c r="E29" s="161">
        <v>277086.29101799999</v>
      </c>
      <c r="F29" s="328">
        <v>4713.2563410000002</v>
      </c>
      <c r="G29" s="329">
        <v>0</v>
      </c>
      <c r="H29" s="161">
        <v>0</v>
      </c>
      <c r="I29" s="328">
        <v>0</v>
      </c>
      <c r="J29" s="329">
        <v>-1006.824661</v>
      </c>
      <c r="K29" s="161">
        <v>-966.80724599999996</v>
      </c>
      <c r="L29" s="328">
        <v>-40.017415</v>
      </c>
      <c r="M29" s="161">
        <v>0</v>
      </c>
      <c r="N29" s="161">
        <v>0</v>
      </c>
      <c r="O29" s="161">
        <v>0</v>
      </c>
      <c r="P29" s="330"/>
      <c r="Q29" s="161">
        <v>25698.621744</v>
      </c>
      <c r="R29" s="161">
        <v>0</v>
      </c>
    </row>
    <row r="30" spans="3:18">
      <c r="C30" s="153" t="s">
        <v>442</v>
      </c>
      <c r="D30" s="161">
        <v>275555.71849399997</v>
      </c>
      <c r="E30" s="161">
        <v>275317.10472800001</v>
      </c>
      <c r="F30" s="328">
        <v>164.74266299999999</v>
      </c>
      <c r="G30" s="329">
        <v>73.871103000000005</v>
      </c>
      <c r="H30" s="161">
        <v>0</v>
      </c>
      <c r="I30" s="328">
        <v>73.871103000000005</v>
      </c>
      <c r="J30" s="329">
        <v>-1022.303721</v>
      </c>
      <c r="K30" s="161">
        <v>-1006.828321</v>
      </c>
      <c r="L30" s="328">
        <v>-15.4754</v>
      </c>
      <c r="M30" s="161">
        <v>-38.904383000000003</v>
      </c>
      <c r="N30" s="161">
        <v>0</v>
      </c>
      <c r="O30" s="161">
        <v>-38.904383000000003</v>
      </c>
      <c r="P30" s="330"/>
      <c r="Q30" s="161">
        <v>115156.08053799999</v>
      </c>
      <c r="R30" s="161">
        <v>0</v>
      </c>
    </row>
    <row r="31" spans="3:18">
      <c r="C31" s="153" t="s">
        <v>443</v>
      </c>
      <c r="D31" s="161">
        <v>4942690.0261380002</v>
      </c>
      <c r="E31" s="161">
        <v>4542347.9044120004</v>
      </c>
      <c r="F31" s="328">
        <v>373655.94976300001</v>
      </c>
      <c r="G31" s="329">
        <v>26663.806503</v>
      </c>
      <c r="H31" s="161">
        <v>0</v>
      </c>
      <c r="I31" s="328">
        <v>24581.391112000001</v>
      </c>
      <c r="J31" s="329">
        <v>-39217.180813999999</v>
      </c>
      <c r="K31" s="161">
        <v>-25754.734765000001</v>
      </c>
      <c r="L31" s="328">
        <v>-13462.238127000001</v>
      </c>
      <c r="M31" s="161">
        <v>-5694.4058869999999</v>
      </c>
      <c r="N31" s="161">
        <v>0</v>
      </c>
      <c r="O31" s="161">
        <v>-5058.7531760000002</v>
      </c>
      <c r="P31" s="330"/>
      <c r="Q31" s="161">
        <v>821588.83866899996</v>
      </c>
      <c r="R31" s="161">
        <v>2707.0928079999999</v>
      </c>
    </row>
    <row r="32" spans="3:18">
      <c r="C32" s="153" t="s">
        <v>445</v>
      </c>
      <c r="D32" s="161">
        <v>1117400.6024519999</v>
      </c>
      <c r="E32" s="161">
        <v>1063614.1782480001</v>
      </c>
      <c r="F32" s="328">
        <v>46304.571459999999</v>
      </c>
      <c r="G32" s="329">
        <v>7238.6545210000004</v>
      </c>
      <c r="H32" s="161">
        <v>0</v>
      </c>
      <c r="I32" s="328">
        <v>6933.8943799999997</v>
      </c>
      <c r="J32" s="329">
        <v>-10251.392707000001</v>
      </c>
      <c r="K32" s="161">
        <v>-6312.8400840000004</v>
      </c>
      <c r="L32" s="328">
        <v>-3925.1761029999998</v>
      </c>
      <c r="M32" s="161">
        <v>-1750.7861849999999</v>
      </c>
      <c r="N32" s="161">
        <v>0</v>
      </c>
      <c r="O32" s="161">
        <v>-1593.5912000000001</v>
      </c>
      <c r="P32" s="330"/>
      <c r="Q32" s="161">
        <v>77705.477664999999</v>
      </c>
      <c r="R32" s="161">
        <v>76.265215999999995</v>
      </c>
    </row>
    <row r="33" spans="3:18" ht="15" thickBot="1">
      <c r="C33" s="154" t="s">
        <v>14</v>
      </c>
      <c r="D33" s="331">
        <v>37511990.972034</v>
      </c>
      <c r="E33" s="331">
        <v>32383796.358164001</v>
      </c>
      <c r="F33" s="332">
        <v>2761861.8338250001</v>
      </c>
      <c r="G33" s="333">
        <v>1046785.635105</v>
      </c>
      <c r="H33" s="331">
        <v>5718.813161</v>
      </c>
      <c r="I33" s="332">
        <v>912480.57805699995</v>
      </c>
      <c r="J33" s="333">
        <v>-526210.59691299999</v>
      </c>
      <c r="K33" s="331">
        <v>-276879.05108300003</v>
      </c>
      <c r="L33" s="332">
        <v>-248079.797387</v>
      </c>
      <c r="M33" s="331">
        <v>-611526.37476599996</v>
      </c>
      <c r="N33" s="331">
        <v>-4340.068405</v>
      </c>
      <c r="O33" s="331">
        <v>-557907.37023799994</v>
      </c>
      <c r="P33" s="331">
        <v>-258303.52142199999</v>
      </c>
      <c r="Q33" s="331">
        <v>14736095.928850999</v>
      </c>
      <c r="R33" s="331">
        <v>223949.325385</v>
      </c>
    </row>
  </sheetData>
  <sheetProtection algorithmName="SHA-512" hashValue="5H2dTHcvwARXNdI7g+lF1i9KSmN8xo1A8MHfG84kPazrLwFb49GHzeTazQxZ/1allrFVJu8Dc8IHh0Egr8PoQQ==" saltValue="A9851LuOj+ghgL1/fpz8WA==" spinCount="100000" sheet="1" objects="1" scenarios="1"/>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7EF25DB2-9912-4DFA-B7BB-76F823F5347F}"/>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Munka20">
    <tabColor theme="9" tint="0.79998168889431442"/>
  </sheetPr>
  <dimension ref="B1:I13"/>
  <sheetViews>
    <sheetView showGridLines="0" workbookViewId="0">
      <selection activeCell="B4" sqref="B4"/>
    </sheetView>
  </sheetViews>
  <sheetFormatPr defaultRowHeight="14.5"/>
  <cols>
    <col min="1" max="2" width="4.453125" customWidth="1"/>
    <col min="3" max="3" width="44" customWidth="1"/>
    <col min="4" max="9" width="13.7265625" customWidth="1"/>
  </cols>
  <sheetData>
    <row r="1" spans="2:9" ht="12.75" customHeight="1"/>
    <row r="2" spans="2:9">
      <c r="B2" s="152" t="s">
        <v>748</v>
      </c>
      <c r="C2" s="89"/>
      <c r="D2" s="89"/>
      <c r="E2" s="89"/>
      <c r="G2" s="41"/>
      <c r="H2" s="41"/>
    </row>
    <row r="3" spans="2:9">
      <c r="B3" s="1"/>
      <c r="C3" s="1"/>
      <c r="D3" s="1"/>
      <c r="E3" s="1"/>
      <c r="G3" s="1"/>
      <c r="H3" s="1"/>
    </row>
    <row r="4" spans="2:9" ht="15.5">
      <c r="B4" s="19" t="s">
        <v>447</v>
      </c>
      <c r="C4" s="2"/>
      <c r="D4" s="2"/>
      <c r="E4" s="2"/>
      <c r="G4" s="2"/>
      <c r="H4" s="2"/>
    </row>
    <row r="5" spans="2:9" ht="2.15" customHeight="1">
      <c r="B5" s="1"/>
      <c r="C5" s="1"/>
      <c r="D5" s="1"/>
      <c r="E5" s="1"/>
      <c r="G5" s="1"/>
      <c r="H5" s="1"/>
    </row>
    <row r="6" spans="2:9" ht="2.15" customHeight="1">
      <c r="B6" s="352"/>
      <c r="C6" s="352"/>
      <c r="D6" s="352"/>
      <c r="E6" s="352"/>
      <c r="F6" s="352"/>
      <c r="G6" s="352"/>
      <c r="H6" s="352"/>
      <c r="I6" s="352"/>
    </row>
    <row r="7" spans="2:9" ht="2.15" customHeight="1">
      <c r="B7" s="3"/>
      <c r="C7" s="4"/>
      <c r="D7" s="4"/>
      <c r="E7" s="5"/>
      <c r="G7" s="5"/>
      <c r="H7" s="5"/>
    </row>
    <row r="8" spans="2:9" ht="15" thickBot="1">
      <c r="B8" s="30"/>
      <c r="C8" s="364">
        <f>+Tartalom!B3</f>
        <v>45107</v>
      </c>
      <c r="D8" s="364"/>
      <c r="E8" s="364"/>
      <c r="F8" s="364"/>
      <c r="G8" s="364"/>
      <c r="H8" s="364"/>
      <c r="I8" s="364"/>
    </row>
    <row r="9" spans="2:9" ht="23.25" customHeight="1" thickBot="1">
      <c r="C9" s="399" t="s">
        <v>1</v>
      </c>
      <c r="D9" s="398" t="s">
        <v>448</v>
      </c>
      <c r="E9" s="398"/>
      <c r="F9" s="398"/>
      <c r="G9" s="398"/>
      <c r="H9" s="398"/>
      <c r="I9" s="398"/>
    </row>
    <row r="10" spans="2:9" ht="26.25" customHeight="1" thickBot="1">
      <c r="C10" s="400"/>
      <c r="D10" s="31" t="s">
        <v>449</v>
      </c>
      <c r="E10" s="31" t="s">
        <v>450</v>
      </c>
      <c r="F10" s="31" t="s">
        <v>451</v>
      </c>
      <c r="G10" s="31" t="s">
        <v>452</v>
      </c>
      <c r="H10" s="31" t="s">
        <v>453</v>
      </c>
      <c r="I10" s="31" t="s">
        <v>14</v>
      </c>
    </row>
    <row r="11" spans="2:9">
      <c r="C11" s="34" t="s">
        <v>438</v>
      </c>
      <c r="D11" s="322">
        <v>0</v>
      </c>
      <c r="E11" s="322">
        <v>4449949.204593895</v>
      </c>
      <c r="F11" s="322">
        <v>6327440.3255300391</v>
      </c>
      <c r="G11" s="322">
        <v>10737865.550258731</v>
      </c>
      <c r="H11" s="322">
        <v>756289.46223959199</v>
      </c>
      <c r="I11" s="322">
        <v>22271544.542622261</v>
      </c>
    </row>
    <row r="12" spans="2:9">
      <c r="C12" s="32" t="s">
        <v>446</v>
      </c>
      <c r="D12" s="322">
        <v>0</v>
      </c>
      <c r="E12" s="322">
        <v>1424624.7949085932</v>
      </c>
      <c r="F12" s="322">
        <v>3578477.7291601766</v>
      </c>
      <c r="G12" s="322">
        <v>1460627.7691715115</v>
      </c>
      <c r="H12" s="322">
        <v>889027.13091651932</v>
      </c>
      <c r="I12" s="322">
        <v>7352757.4241568008</v>
      </c>
    </row>
    <row r="13" spans="2:9" ht="15" thickBot="1">
      <c r="C13" s="42" t="s">
        <v>14</v>
      </c>
      <c r="D13" s="323">
        <v>0</v>
      </c>
      <c r="E13" s="323">
        <v>5874573.9995024884</v>
      </c>
      <c r="F13" s="323">
        <v>9905918.0546902157</v>
      </c>
      <c r="G13" s="323">
        <v>12198493.319430243</v>
      </c>
      <c r="H13" s="323">
        <v>1645316.5931561114</v>
      </c>
      <c r="I13" s="323">
        <v>29624301.966779061</v>
      </c>
    </row>
  </sheetData>
  <sheetProtection algorithmName="SHA-512" hashValue="ptftYce6+Cn73QKhbHpkzJfmIVXxInPCGvSUuQmlBK4QLN78KWCT8rkYRA7PwqE0M2itDn+M8sa4ycyFTbQ0kg==" saltValue="AYYGDZ+dH4WIZiOBUgvsmw==" spinCount="100000" sheet="1" objects="1" scenarios="1"/>
  <mergeCells count="4">
    <mergeCell ref="B6:I6"/>
    <mergeCell ref="D9:I9"/>
    <mergeCell ref="C9:C10"/>
    <mergeCell ref="C8:I8"/>
  </mergeCells>
  <hyperlinks>
    <hyperlink ref="B2" location="Tartalom!A1" display="Back to contents page" xr:uid="{10DCC609-3BC1-4A7A-91A6-01E0A3578514}"/>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Munka21">
    <tabColor theme="9" tint="0.79998168889431442"/>
  </sheetPr>
  <dimension ref="B1:G18"/>
  <sheetViews>
    <sheetView showGridLines="0" workbookViewId="0">
      <selection activeCell="B4" sqref="B4"/>
    </sheetView>
  </sheetViews>
  <sheetFormatPr defaultRowHeight="14.5"/>
  <cols>
    <col min="1" max="2" width="4.453125" customWidth="1"/>
    <col min="3" max="3" width="44" customWidth="1"/>
    <col min="4" max="4" width="23.54296875" customWidth="1"/>
  </cols>
  <sheetData>
    <row r="1" spans="2:7" ht="12.75" customHeight="1"/>
    <row r="2" spans="2:7">
      <c r="B2" s="152" t="s">
        <v>748</v>
      </c>
      <c r="C2" s="89"/>
      <c r="D2" s="89"/>
    </row>
    <row r="3" spans="2:7">
      <c r="B3" s="1"/>
      <c r="C3" s="1"/>
      <c r="D3" s="1"/>
    </row>
    <row r="4" spans="2:7" ht="15.5">
      <c r="B4" s="19" t="s">
        <v>454</v>
      </c>
      <c r="C4" s="2"/>
      <c r="D4" s="2"/>
    </row>
    <row r="5" spans="2:7">
      <c r="B5" s="1"/>
      <c r="C5" s="1"/>
      <c r="D5" s="1"/>
    </row>
    <row r="6" spans="2:7">
      <c r="B6" s="352" t="s">
        <v>752</v>
      </c>
      <c r="C6" s="352"/>
      <c r="D6" s="352"/>
    </row>
    <row r="7" spans="2:7">
      <c r="B7" s="3"/>
      <c r="C7" s="4"/>
      <c r="D7" s="4"/>
    </row>
    <row r="8" spans="2:7" ht="15" thickBot="1">
      <c r="B8" s="30"/>
      <c r="C8" s="364">
        <f>+Tartalom!B3</f>
        <v>45107</v>
      </c>
      <c r="D8" s="364"/>
    </row>
    <row r="9" spans="2:7" ht="23.25" customHeight="1" thickBot="1">
      <c r="C9" s="23" t="s">
        <v>1</v>
      </c>
      <c r="D9" s="23" t="s">
        <v>455</v>
      </c>
    </row>
    <row r="10" spans="2:7">
      <c r="C10" s="52" t="s">
        <v>741</v>
      </c>
      <c r="D10" s="347">
        <v>1017025.5654037737</v>
      </c>
    </row>
    <row r="11" spans="2:7" ht="20">
      <c r="C11" s="34" t="s">
        <v>750</v>
      </c>
      <c r="D11" s="296">
        <v>146252.50496292251</v>
      </c>
    </row>
    <row r="12" spans="2:7">
      <c r="C12" s="220" t="s">
        <v>456</v>
      </c>
      <c r="D12" s="296">
        <v>103106.04906691151</v>
      </c>
    </row>
    <row r="13" spans="2:7">
      <c r="C13" s="220" t="s">
        <v>457</v>
      </c>
      <c r="D13" s="296">
        <v>14465.292884453018</v>
      </c>
    </row>
    <row r="14" spans="2:7">
      <c r="C14" s="34" t="s">
        <v>714</v>
      </c>
      <c r="D14" s="296">
        <v>-157915.70482295007</v>
      </c>
    </row>
    <row r="15" spans="2:7" ht="21.5" thickBot="1">
      <c r="C15" s="28" t="s">
        <v>742</v>
      </c>
      <c r="D15" s="348">
        <v>887791.02359238162</v>
      </c>
      <c r="F15" s="263"/>
      <c r="G15" s="263"/>
    </row>
    <row r="16" spans="2:7">
      <c r="C16" s="173" t="s">
        <v>715</v>
      </c>
      <c r="D16" s="221"/>
    </row>
    <row r="18" spans="4:4">
      <c r="D18" s="263"/>
    </row>
  </sheetData>
  <sheetProtection algorithmName="SHA-512" hashValue="5moRv/JNiF8db0Op2zBzYrQls53STgrRzLdOzbOUcdC7WfdyH7p/zT/pRCa+4x7dBf9zz8y9owH06I/nY5VzNA==" saltValue="Rmgu6ri06xmrnYx3sCBB1g==" spinCount="100000" sheet="1" objects="1" scenarios="1"/>
  <mergeCells count="2">
    <mergeCell ref="B6:D6"/>
    <mergeCell ref="C8:D8"/>
  </mergeCells>
  <hyperlinks>
    <hyperlink ref="B2" location="Tartalom!A1" display="Back to contents page" xr:uid="{5F246000-F5B5-4131-B665-A34DE5C2A9E1}"/>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Munka24">
    <tabColor theme="9" tint="0.79998168889431442"/>
  </sheetPr>
  <dimension ref="B1:K21"/>
  <sheetViews>
    <sheetView showGridLines="0" zoomScale="70" zoomScaleNormal="70" workbookViewId="0">
      <selection activeCell="B4" sqref="B4"/>
    </sheetView>
  </sheetViews>
  <sheetFormatPr defaultRowHeight="14.5"/>
  <cols>
    <col min="1" max="2" width="4.453125" customWidth="1"/>
    <col min="3" max="3" width="44" customWidth="1"/>
    <col min="4" max="4" width="13.54296875" customWidth="1"/>
    <col min="8" max="8" width="14.1796875" customWidth="1"/>
    <col min="9" max="9" width="14.81640625" customWidth="1"/>
    <col min="11" max="11" width="22" customWidth="1"/>
  </cols>
  <sheetData>
    <row r="1" spans="2:11" ht="12.75" customHeight="1"/>
    <row r="2" spans="2:11">
      <c r="B2" s="152" t="s">
        <v>748</v>
      </c>
      <c r="C2" s="89"/>
    </row>
    <row r="3" spans="2:11">
      <c r="B3" s="1"/>
      <c r="C3" s="1"/>
    </row>
    <row r="4" spans="2:11" ht="15.5">
      <c r="B4" s="19" t="s">
        <v>458</v>
      </c>
      <c r="C4" s="2"/>
    </row>
    <row r="5" spans="2:11" ht="2.15" customHeight="1">
      <c r="B5" s="1"/>
      <c r="C5" s="1"/>
    </row>
    <row r="6" spans="2:11" ht="2.15" customHeight="1">
      <c r="B6" s="352"/>
      <c r="C6" s="352"/>
    </row>
    <row r="7" spans="2:11" ht="2.15" customHeight="1">
      <c r="B7" s="3"/>
      <c r="C7" s="4"/>
    </row>
    <row r="8" spans="2:11" ht="15" thickBot="1">
      <c r="B8" s="30"/>
      <c r="C8" s="364">
        <f>+Tartalom!B3</f>
        <v>45107</v>
      </c>
      <c r="D8" s="364"/>
      <c r="E8" s="364"/>
      <c r="F8" s="364"/>
      <c r="G8" s="364"/>
      <c r="H8" s="364"/>
      <c r="I8" s="364"/>
      <c r="J8" s="364"/>
      <c r="K8" s="364"/>
    </row>
    <row r="9" spans="2:11" ht="54" customHeight="1" thickBot="1">
      <c r="C9" s="395" t="s">
        <v>1</v>
      </c>
      <c r="D9" s="391" t="s">
        <v>459</v>
      </c>
      <c r="E9" s="391"/>
      <c r="F9" s="391"/>
      <c r="G9" s="401"/>
      <c r="H9" s="402" t="s">
        <v>427</v>
      </c>
      <c r="I9" s="403"/>
      <c r="J9" s="404" t="s">
        <v>460</v>
      </c>
      <c r="K9" s="391"/>
    </row>
    <row r="10" spans="2:11" ht="15.75" customHeight="1" thickBot="1">
      <c r="C10" s="396"/>
      <c r="D10" s="388" t="s">
        <v>461</v>
      </c>
      <c r="E10" s="391" t="s">
        <v>462</v>
      </c>
      <c r="F10" s="391"/>
      <c r="G10" s="401"/>
      <c r="H10" s="407" t="s">
        <v>463</v>
      </c>
      <c r="I10" s="405" t="s">
        <v>464</v>
      </c>
      <c r="J10" s="389"/>
      <c r="K10" s="389" t="s">
        <v>465</v>
      </c>
    </row>
    <row r="11" spans="2:11" ht="43.5" customHeight="1" thickBot="1">
      <c r="C11" s="397"/>
      <c r="D11" s="390"/>
      <c r="E11" s="160"/>
      <c r="F11" s="162" t="s">
        <v>466</v>
      </c>
      <c r="G11" s="163" t="s">
        <v>467</v>
      </c>
      <c r="H11" s="408"/>
      <c r="I11" s="406"/>
      <c r="J11" s="390"/>
      <c r="K11" s="390"/>
    </row>
    <row r="12" spans="2:11">
      <c r="C12" s="155" t="s">
        <v>438</v>
      </c>
      <c r="D12" s="325">
        <v>524426.17408200004</v>
      </c>
      <c r="E12" s="325">
        <v>347662.173274</v>
      </c>
      <c r="F12" s="325">
        <v>341421.10905500001</v>
      </c>
      <c r="G12" s="326">
        <v>343489.56052100001</v>
      </c>
      <c r="H12" s="327">
        <v>-75911.027136000004</v>
      </c>
      <c r="I12" s="326">
        <v>-182368.10642699999</v>
      </c>
      <c r="J12" s="325">
        <v>418331.51821299997</v>
      </c>
      <c r="K12" s="325">
        <v>102066.17233</v>
      </c>
    </row>
    <row r="13" spans="2:11">
      <c r="C13" s="153" t="s">
        <v>439</v>
      </c>
      <c r="D13" s="161">
        <v>0</v>
      </c>
      <c r="E13" s="161">
        <v>0</v>
      </c>
      <c r="F13" s="161">
        <v>0</v>
      </c>
      <c r="G13" s="328">
        <v>0</v>
      </c>
      <c r="H13" s="329">
        <v>0</v>
      </c>
      <c r="I13" s="328">
        <v>0</v>
      </c>
      <c r="J13" s="161">
        <v>0</v>
      </c>
      <c r="K13" s="161">
        <v>0</v>
      </c>
    </row>
    <row r="14" spans="2:11">
      <c r="C14" s="153" t="s">
        <v>440</v>
      </c>
      <c r="D14" s="161">
        <v>888.43387800000005</v>
      </c>
      <c r="E14" s="161">
        <v>0</v>
      </c>
      <c r="F14" s="161">
        <v>0</v>
      </c>
      <c r="G14" s="328">
        <v>0</v>
      </c>
      <c r="H14" s="329">
        <v>-141.479874</v>
      </c>
      <c r="I14" s="328">
        <v>0</v>
      </c>
      <c r="J14" s="161">
        <v>5.4710729999999996</v>
      </c>
      <c r="K14" s="161">
        <v>0</v>
      </c>
    </row>
    <row r="15" spans="2:11">
      <c r="C15" s="153" t="s">
        <v>441</v>
      </c>
      <c r="D15" s="161">
        <v>0</v>
      </c>
      <c r="E15" s="161">
        <v>0</v>
      </c>
      <c r="F15" s="161">
        <v>0</v>
      </c>
      <c r="G15" s="328">
        <v>0</v>
      </c>
      <c r="H15" s="329">
        <v>0</v>
      </c>
      <c r="I15" s="328">
        <v>0</v>
      </c>
      <c r="J15" s="161">
        <v>0</v>
      </c>
      <c r="K15" s="161">
        <v>0</v>
      </c>
    </row>
    <row r="16" spans="2:11">
      <c r="C16" s="153" t="s">
        <v>442</v>
      </c>
      <c r="D16" s="161">
        <v>2619.3224540000001</v>
      </c>
      <c r="E16" s="161">
        <v>3367.9830010000001</v>
      </c>
      <c r="F16" s="161">
        <v>3367.9830010000001</v>
      </c>
      <c r="G16" s="328">
        <v>3367.9830010000001</v>
      </c>
      <c r="H16" s="329">
        <v>-239.98987399999999</v>
      </c>
      <c r="I16" s="328">
        <v>-931.28842599999996</v>
      </c>
      <c r="J16" s="161">
        <v>4789.1617649999998</v>
      </c>
      <c r="K16" s="161">
        <v>2426.3684920000001</v>
      </c>
    </row>
    <row r="17" spans="3:11">
      <c r="C17" s="153" t="s">
        <v>443</v>
      </c>
      <c r="D17" s="161">
        <v>397705.12567500002</v>
      </c>
      <c r="E17" s="161">
        <v>158227.768904</v>
      </c>
      <c r="F17" s="161">
        <v>152278.830002</v>
      </c>
      <c r="G17" s="328">
        <v>157829.260244</v>
      </c>
      <c r="H17" s="329">
        <v>-53674.866526999998</v>
      </c>
      <c r="I17" s="328">
        <v>-82995.305796000001</v>
      </c>
      <c r="J17" s="161">
        <v>283626.61403400003</v>
      </c>
      <c r="K17" s="161">
        <v>39527.601595</v>
      </c>
    </row>
    <row r="18" spans="3:11">
      <c r="C18" s="153" t="s">
        <v>445</v>
      </c>
      <c r="D18" s="161">
        <v>123213.292075</v>
      </c>
      <c r="E18" s="161">
        <v>186066.42136899999</v>
      </c>
      <c r="F18" s="161">
        <v>185774.29605199999</v>
      </c>
      <c r="G18" s="328">
        <v>182292.31727599999</v>
      </c>
      <c r="H18" s="329">
        <v>-21854.690860999999</v>
      </c>
      <c r="I18" s="328">
        <v>-98441.512205000006</v>
      </c>
      <c r="J18" s="161">
        <v>129910.271341</v>
      </c>
      <c r="K18" s="161">
        <v>60112.202243</v>
      </c>
    </row>
    <row r="19" spans="3:11">
      <c r="C19" s="157" t="s">
        <v>446</v>
      </c>
      <c r="D19" s="161">
        <v>0</v>
      </c>
      <c r="E19" s="161">
        <v>0</v>
      </c>
      <c r="F19" s="161">
        <v>0</v>
      </c>
      <c r="G19" s="328">
        <v>0</v>
      </c>
      <c r="H19" s="329">
        <v>0</v>
      </c>
      <c r="I19" s="328">
        <v>0</v>
      </c>
      <c r="J19" s="161">
        <v>0</v>
      </c>
      <c r="K19" s="161">
        <v>0</v>
      </c>
    </row>
    <row r="20" spans="3:11">
      <c r="C20" s="157" t="s">
        <v>468</v>
      </c>
      <c r="D20" s="161">
        <v>21392.749929000001</v>
      </c>
      <c r="E20" s="161">
        <v>765.37478899999996</v>
      </c>
      <c r="F20" s="161">
        <v>755.57330899999999</v>
      </c>
      <c r="G20" s="328">
        <v>755.57330899999999</v>
      </c>
      <c r="H20" s="329">
        <v>-1833.3833729999999</v>
      </c>
      <c r="I20" s="328">
        <v>-198.11894899999999</v>
      </c>
      <c r="J20" s="161">
        <v>10071.891938999999</v>
      </c>
      <c r="K20" s="161">
        <v>252.257701</v>
      </c>
    </row>
    <row r="21" spans="3:11" ht="15" thickBot="1">
      <c r="C21" s="154" t="s">
        <v>14</v>
      </c>
      <c r="D21" s="331">
        <v>545818.92401099997</v>
      </c>
      <c r="E21" s="331">
        <v>348427.54806300002</v>
      </c>
      <c r="F21" s="331">
        <v>342176.68236400001</v>
      </c>
      <c r="G21" s="332">
        <v>344245.13383000001</v>
      </c>
      <c r="H21" s="333">
        <v>-77744.410508999994</v>
      </c>
      <c r="I21" s="332">
        <v>-182566.22537599999</v>
      </c>
      <c r="J21" s="331">
        <v>428403.41015200003</v>
      </c>
      <c r="K21" s="331">
        <v>102318.430031</v>
      </c>
    </row>
  </sheetData>
  <sheetProtection algorithmName="SHA-512" hashValue="LcswM3GDVkzb2EKRiD+gmmTLVjCLBis4Qu2l1tpgiNO9MHbe4pnab4gCkdYbHLaaLks1EWea/zos+kJ7Fl+4nA==" saltValue="d60loKavL5gMxFtmtP/YYA=="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6F04E748-03EE-41E2-A4BD-8169C3AD2259}"/>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Munka27">
    <tabColor theme="9" tint="0.79998168889431442"/>
  </sheetPr>
  <dimension ref="B1:J32"/>
  <sheetViews>
    <sheetView showGridLines="0" workbookViewId="0">
      <selection activeCell="B4" sqref="B4"/>
    </sheetView>
  </sheetViews>
  <sheetFormatPr defaultRowHeight="14.5"/>
  <cols>
    <col min="1" max="2" width="4.453125" customWidth="1"/>
    <col min="3" max="3" width="44" customWidth="1"/>
    <col min="4" max="4" width="13.54296875" customWidth="1"/>
    <col min="7" max="7" width="16.26953125" customWidth="1"/>
    <col min="8" max="8" width="14.1796875" customWidth="1"/>
    <col min="9" max="9" width="14.81640625" customWidth="1"/>
    <col min="10" max="10" width="21.1796875" customWidth="1"/>
  </cols>
  <sheetData>
    <row r="1" spans="2:10" ht="12.75" customHeight="1"/>
    <row r="2" spans="2:10">
      <c r="B2" s="152" t="s">
        <v>748</v>
      </c>
      <c r="C2" s="89"/>
    </row>
    <row r="3" spans="2:10">
      <c r="B3" s="1"/>
      <c r="C3" s="1"/>
    </row>
    <row r="4" spans="2:10" ht="15.5">
      <c r="B4" s="19" t="s">
        <v>469</v>
      </c>
      <c r="C4" s="2"/>
    </row>
    <row r="5" spans="2:10" ht="2.15" customHeight="1">
      <c r="B5" s="1"/>
      <c r="C5" s="1"/>
    </row>
    <row r="6" spans="2:10" ht="2.15" customHeight="1">
      <c r="B6" s="352"/>
      <c r="C6" s="352"/>
    </row>
    <row r="7" spans="2:10" ht="2.15" customHeight="1">
      <c r="B7" s="3"/>
      <c r="C7" s="4"/>
    </row>
    <row r="8" spans="2:10" ht="15" thickBot="1">
      <c r="B8" s="30"/>
      <c r="C8" s="364">
        <f>+Tartalom!B3</f>
        <v>45107</v>
      </c>
      <c r="D8" s="364"/>
      <c r="E8" s="364"/>
      <c r="F8" s="364"/>
      <c r="G8" s="364"/>
      <c r="H8" s="364"/>
      <c r="I8" s="364"/>
      <c r="J8" s="364"/>
    </row>
    <row r="9" spans="2:10" ht="15" thickBot="1">
      <c r="C9" s="395" t="s">
        <v>1</v>
      </c>
      <c r="D9" s="392" t="s">
        <v>470</v>
      </c>
      <c r="E9" s="392"/>
      <c r="F9" s="392"/>
      <c r="G9" s="392"/>
      <c r="H9" s="388" t="s">
        <v>471</v>
      </c>
      <c r="I9" s="388" t="s">
        <v>472</v>
      </c>
      <c r="J9" s="388" t="s">
        <v>473</v>
      </c>
    </row>
    <row r="10" spans="2:10" ht="15.75" customHeight="1" thickBot="1">
      <c r="C10" s="396"/>
      <c r="D10" s="172"/>
      <c r="E10" s="392" t="s">
        <v>474</v>
      </c>
      <c r="F10" s="392"/>
      <c r="G10" s="388" t="s">
        <v>475</v>
      </c>
      <c r="H10" s="389"/>
      <c r="I10" s="389"/>
      <c r="J10" s="389"/>
    </row>
    <row r="11" spans="2:10" ht="43.5" customHeight="1" thickBot="1">
      <c r="C11" s="397"/>
      <c r="D11" s="160"/>
      <c r="E11" s="160"/>
      <c r="F11" s="162" t="s">
        <v>466</v>
      </c>
      <c r="G11" s="390"/>
      <c r="H11" s="390"/>
      <c r="I11" s="390"/>
      <c r="J11" s="390"/>
    </row>
    <row r="12" spans="2:10">
      <c r="C12" s="266" t="s">
        <v>476</v>
      </c>
      <c r="D12" s="334">
        <v>35928716.847419001</v>
      </c>
      <c r="E12" s="334">
        <v>1014224.321327</v>
      </c>
      <c r="F12" s="334">
        <v>1001006.646878</v>
      </c>
      <c r="G12" s="334">
        <v>34425723.038919002</v>
      </c>
      <c r="H12" s="334">
        <v>-1069195.54376</v>
      </c>
      <c r="I12" s="335"/>
      <c r="J12" s="334">
        <v>-9038.5454200000004</v>
      </c>
    </row>
    <row r="13" spans="2:10">
      <c r="C13" s="267" t="s">
        <v>477</v>
      </c>
      <c r="D13" s="336">
        <v>13203693.589104</v>
      </c>
      <c r="E13" s="336">
        <v>276593.27473399998</v>
      </c>
      <c r="F13" s="336">
        <v>271024.85553300002</v>
      </c>
      <c r="G13" s="336">
        <v>11736123.166432999</v>
      </c>
      <c r="H13" s="336">
        <v>-273377.26493</v>
      </c>
      <c r="I13" s="337"/>
      <c r="J13" s="336">
        <v>-8690.6110449999996</v>
      </c>
    </row>
    <row r="14" spans="2:10">
      <c r="C14" s="267" t="s">
        <v>178</v>
      </c>
      <c r="D14" s="336">
        <v>4366735.1286300002</v>
      </c>
      <c r="E14" s="336">
        <v>28701.061528999999</v>
      </c>
      <c r="F14" s="336">
        <v>28700.936180000001</v>
      </c>
      <c r="G14" s="336">
        <v>4358768.7756749997</v>
      </c>
      <c r="H14" s="336">
        <v>-27643.954944000001</v>
      </c>
      <c r="I14" s="337"/>
      <c r="J14" s="336">
        <v>0</v>
      </c>
    </row>
    <row r="15" spans="2:10">
      <c r="C15" s="267" t="s">
        <v>478</v>
      </c>
      <c r="D15" s="336">
        <v>4271229.1986800004</v>
      </c>
      <c r="E15" s="336">
        <v>110144.22030099999</v>
      </c>
      <c r="F15" s="336">
        <v>110143.57370199999</v>
      </c>
      <c r="G15" s="336">
        <v>4262213.5048439996</v>
      </c>
      <c r="H15" s="336">
        <v>-141076.46801000001</v>
      </c>
      <c r="I15" s="337"/>
      <c r="J15" s="336">
        <v>0</v>
      </c>
    </row>
    <row r="16" spans="2:10">
      <c r="C16" s="267" t="s">
        <v>479</v>
      </c>
      <c r="D16" s="336">
        <v>2662863.8687590002</v>
      </c>
      <c r="E16" s="336">
        <v>52627.827899000004</v>
      </c>
      <c r="F16" s="336">
        <v>52623.838635</v>
      </c>
      <c r="G16" s="336">
        <v>2660472.2542289998</v>
      </c>
      <c r="H16" s="336">
        <v>-73285.670136999994</v>
      </c>
      <c r="I16" s="337"/>
      <c r="J16" s="336">
        <v>0</v>
      </c>
    </row>
    <row r="17" spans="3:10">
      <c r="C17" s="267" t="s">
        <v>481</v>
      </c>
      <c r="D17" s="336">
        <v>2501969.1994329998</v>
      </c>
      <c r="E17" s="336">
        <v>93464.475204999995</v>
      </c>
      <c r="F17" s="336">
        <v>93462.640918000005</v>
      </c>
      <c r="G17" s="336">
        <v>2498005.0081600002</v>
      </c>
      <c r="H17" s="336">
        <v>-92101.038281000001</v>
      </c>
      <c r="I17" s="337"/>
      <c r="J17" s="336">
        <v>-347.93437499999999</v>
      </c>
    </row>
    <row r="18" spans="3:10">
      <c r="C18" s="267" t="s">
        <v>480</v>
      </c>
      <c r="D18" s="336">
        <v>1557197.6288439999</v>
      </c>
      <c r="E18" s="336">
        <v>60730.286323</v>
      </c>
      <c r="F18" s="336">
        <v>57036.839100999998</v>
      </c>
      <c r="G18" s="336">
        <v>1551840.7030209999</v>
      </c>
      <c r="H18" s="336">
        <v>-59598.260937999999</v>
      </c>
      <c r="I18" s="337"/>
      <c r="J18" s="336">
        <v>0</v>
      </c>
    </row>
    <row r="19" spans="3:10">
      <c r="C19" s="267" t="s">
        <v>739</v>
      </c>
      <c r="D19" s="336">
        <v>1299002.9565059999</v>
      </c>
      <c r="E19" s="336">
        <v>209612.682539</v>
      </c>
      <c r="F19" s="336">
        <v>209611.577353</v>
      </c>
      <c r="G19" s="336">
        <v>1299002.9565059999</v>
      </c>
      <c r="H19" s="336">
        <v>-179007.17227400001</v>
      </c>
      <c r="I19" s="337"/>
      <c r="J19" s="336">
        <v>0</v>
      </c>
    </row>
    <row r="20" spans="3:10">
      <c r="C20" s="267" t="s">
        <v>740</v>
      </c>
      <c r="D20" s="336">
        <v>868818.04611500003</v>
      </c>
      <c r="E20" s="336">
        <v>106479.669717</v>
      </c>
      <c r="F20" s="336">
        <v>106445.923425</v>
      </c>
      <c r="G20" s="336">
        <v>868818.04611500003</v>
      </c>
      <c r="H20" s="336">
        <v>-111694.15380099999</v>
      </c>
      <c r="I20" s="337"/>
      <c r="J20" s="336">
        <v>0</v>
      </c>
    </row>
    <row r="21" spans="3:10">
      <c r="C21" s="268" t="s">
        <v>482</v>
      </c>
      <c r="D21" s="338">
        <v>5197207.2313480042</v>
      </c>
      <c r="E21" s="338">
        <v>75870.823080000002</v>
      </c>
      <c r="F21" s="338">
        <v>71956.462031000061</v>
      </c>
      <c r="G21" s="338">
        <v>5190478.6239360087</v>
      </c>
      <c r="H21" s="338">
        <v>-111411.56044499995</v>
      </c>
      <c r="I21" s="339"/>
      <c r="J21" s="338">
        <v>0</v>
      </c>
    </row>
    <row r="22" spans="3:10">
      <c r="C22" s="269" t="s">
        <v>235</v>
      </c>
      <c r="D22" s="336">
        <v>6784528.3685799995</v>
      </c>
      <c r="E22" s="336">
        <v>33977.137787</v>
      </c>
      <c r="F22" s="336">
        <v>33967.336306999998</v>
      </c>
      <c r="G22" s="340"/>
      <c r="H22" s="340"/>
      <c r="I22" s="336">
        <v>60391.802775999997</v>
      </c>
      <c r="J22" s="340"/>
    </row>
    <row r="23" spans="3:10">
      <c r="C23" s="267" t="s">
        <v>477</v>
      </c>
      <c r="D23" s="336">
        <v>2729161.3440660001</v>
      </c>
      <c r="E23" s="336">
        <v>14512.477956999999</v>
      </c>
      <c r="F23" s="336">
        <v>14512.477956999999</v>
      </c>
      <c r="G23" s="337"/>
      <c r="H23" s="337"/>
      <c r="I23" s="336">
        <v>25775.980712</v>
      </c>
      <c r="J23" s="337"/>
    </row>
    <row r="24" spans="3:10">
      <c r="C24" s="267" t="s">
        <v>178</v>
      </c>
      <c r="D24" s="336">
        <v>999894.81828999997</v>
      </c>
      <c r="E24" s="336">
        <v>3167.9705060000001</v>
      </c>
      <c r="F24" s="336">
        <v>3167.9705060000001</v>
      </c>
      <c r="G24" s="337"/>
      <c r="H24" s="337"/>
      <c r="I24" s="336">
        <v>3398.0045789999999</v>
      </c>
      <c r="J24" s="337"/>
    </row>
    <row r="25" spans="3:10">
      <c r="C25" s="267" t="s">
        <v>478</v>
      </c>
      <c r="D25" s="336">
        <v>655458.58015499997</v>
      </c>
      <c r="E25" s="336">
        <v>191.18644399999999</v>
      </c>
      <c r="F25" s="336">
        <v>191.18644399999999</v>
      </c>
      <c r="G25" s="337"/>
      <c r="H25" s="337"/>
      <c r="I25" s="336">
        <v>7777.605802</v>
      </c>
      <c r="J25" s="337"/>
    </row>
    <row r="26" spans="3:10">
      <c r="C26" s="267" t="s">
        <v>479</v>
      </c>
      <c r="D26" s="336">
        <v>598354.66810600006</v>
      </c>
      <c r="E26" s="336">
        <v>5866.4241309999998</v>
      </c>
      <c r="F26" s="336">
        <v>5866.4241309999998</v>
      </c>
      <c r="G26" s="337"/>
      <c r="H26" s="337"/>
      <c r="I26" s="336">
        <v>6070.5026829999997</v>
      </c>
      <c r="J26" s="337"/>
    </row>
    <row r="27" spans="3:10">
      <c r="C27" s="267" t="s">
        <v>480</v>
      </c>
      <c r="D27" s="336">
        <v>597285.73528000002</v>
      </c>
      <c r="E27" s="336">
        <v>744.97036100000003</v>
      </c>
      <c r="F27" s="336">
        <v>744.97036100000003</v>
      </c>
      <c r="G27" s="337"/>
      <c r="H27" s="337"/>
      <c r="I27" s="336">
        <v>3143.4270419999998</v>
      </c>
      <c r="J27" s="337"/>
    </row>
    <row r="28" spans="3:10">
      <c r="C28" s="267" t="s">
        <v>739</v>
      </c>
      <c r="D28" s="336">
        <v>254183.80363000001</v>
      </c>
      <c r="E28" s="336">
        <v>2306.4031220000002</v>
      </c>
      <c r="F28" s="336">
        <v>2306.4031220000002</v>
      </c>
      <c r="G28" s="337"/>
      <c r="H28" s="337"/>
      <c r="I28" s="336">
        <v>2395.1055139999999</v>
      </c>
      <c r="J28" s="337"/>
    </row>
    <row r="29" spans="3:10">
      <c r="C29" s="267" t="s">
        <v>481</v>
      </c>
      <c r="D29" s="336">
        <v>169295.67261899999</v>
      </c>
      <c r="E29" s="336">
        <v>956.19670799999994</v>
      </c>
      <c r="F29" s="336">
        <v>956.19670799999994</v>
      </c>
      <c r="G29" s="337"/>
      <c r="H29" s="337"/>
      <c r="I29" s="336">
        <v>4647.8553400000001</v>
      </c>
      <c r="J29" s="337"/>
    </row>
    <row r="30" spans="3:10">
      <c r="C30" s="267" t="s">
        <v>740</v>
      </c>
      <c r="D30" s="336">
        <v>205284.293665</v>
      </c>
      <c r="E30" s="336">
        <v>5855.9518029999999</v>
      </c>
      <c r="F30" s="336">
        <v>5855.9518029999999</v>
      </c>
      <c r="G30" s="337"/>
      <c r="H30" s="337"/>
      <c r="I30" s="336">
        <v>2419.7618870000001</v>
      </c>
      <c r="J30" s="337"/>
    </row>
    <row r="31" spans="3:10">
      <c r="C31" s="267" t="s">
        <v>482</v>
      </c>
      <c r="D31" s="336">
        <v>575609.45276900008</v>
      </c>
      <c r="E31" s="336">
        <v>375.55675499999779</v>
      </c>
      <c r="F31" s="336">
        <v>365.75527499999589</v>
      </c>
      <c r="G31" s="337"/>
      <c r="H31" s="337"/>
      <c r="I31" s="336">
        <v>4763.5592169999873</v>
      </c>
      <c r="J31" s="337"/>
    </row>
    <row r="32" spans="3:10" ht="15" thickBot="1">
      <c r="C32" s="262" t="s">
        <v>14</v>
      </c>
      <c r="D32" s="341">
        <v>42713245.215999</v>
      </c>
      <c r="E32" s="341">
        <v>1048201.4591140001</v>
      </c>
      <c r="F32" s="341">
        <v>1034973.983185</v>
      </c>
      <c r="G32" s="341">
        <v>34425723.038919002</v>
      </c>
      <c r="H32" s="341">
        <v>-1069195.54376</v>
      </c>
      <c r="I32" s="341">
        <v>60391.802775999997</v>
      </c>
      <c r="J32" s="341">
        <v>-9038.5454200000004</v>
      </c>
    </row>
  </sheetData>
  <sheetProtection algorithmName="SHA-512" hashValue="IviKE+J+T4tFmfXqvQSvcWYw9UPvnH4xkry9eudWv/OFiLBSOuIfX+lYX+ypaicV6m06PIRt43+j/XyjXmK1OA==" saltValue="WSnRSz/iHgs7KyTAGmK7fg==" spinCount="100000" sheet="1" objects="1" scenarios="1"/>
  <mergeCells count="9">
    <mergeCell ref="B6:C6"/>
    <mergeCell ref="C9:C11"/>
    <mergeCell ref="D9:G9"/>
    <mergeCell ref="C8:J8"/>
    <mergeCell ref="H9:H11"/>
    <mergeCell ref="I9:I11"/>
    <mergeCell ref="J9:J11"/>
    <mergeCell ref="E10:F10"/>
    <mergeCell ref="G10:G11"/>
  </mergeCells>
  <hyperlinks>
    <hyperlink ref="B2" location="Tartalom!A1" display="Back to contents page" xr:uid="{01DDFBA6-3839-4A6E-A04F-E503704EBD9A}"/>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Munka28">
    <tabColor theme="9" tint="0.79998168889431442"/>
  </sheetPr>
  <dimension ref="B1:I32"/>
  <sheetViews>
    <sheetView showGridLines="0" zoomScale="85" zoomScaleNormal="85" workbookViewId="0">
      <selection activeCell="B4" sqref="B4"/>
    </sheetView>
  </sheetViews>
  <sheetFormatPr defaultRowHeight="14.5"/>
  <cols>
    <col min="1" max="2" width="4.453125" customWidth="1"/>
    <col min="3" max="3" width="44" customWidth="1"/>
    <col min="4" max="4" width="13.54296875" customWidth="1"/>
    <col min="7" max="7" width="16.26953125" customWidth="1"/>
    <col min="8" max="8" width="14.1796875" customWidth="1"/>
    <col min="9" max="9" width="23.54296875" customWidth="1"/>
  </cols>
  <sheetData>
    <row r="1" spans="2:9" ht="12.75" customHeight="1"/>
    <row r="2" spans="2:9">
      <c r="B2" s="152" t="s">
        <v>748</v>
      </c>
      <c r="C2" s="89"/>
    </row>
    <row r="3" spans="2:9">
      <c r="B3" s="1"/>
      <c r="C3" s="1"/>
    </row>
    <row r="4" spans="2:9" ht="15.5">
      <c r="B4" s="19" t="s">
        <v>483</v>
      </c>
      <c r="C4" s="2"/>
    </row>
    <row r="5" spans="2:9" ht="2.15" customHeight="1">
      <c r="B5" s="1"/>
      <c r="C5" s="1"/>
    </row>
    <row r="6" spans="2:9" ht="2.15" customHeight="1">
      <c r="B6" s="352"/>
      <c r="C6" s="352"/>
    </row>
    <row r="7" spans="2:9" ht="2.15" customHeight="1">
      <c r="B7" s="3"/>
      <c r="C7" s="4"/>
    </row>
    <row r="8" spans="2:9" ht="15" thickBot="1">
      <c r="B8" s="30"/>
      <c r="C8" s="364">
        <f>+Tartalom!B3</f>
        <v>45107</v>
      </c>
      <c r="D8" s="364"/>
      <c r="E8" s="364"/>
      <c r="F8" s="364"/>
      <c r="G8" s="364"/>
      <c r="H8" s="364"/>
      <c r="I8" s="364"/>
    </row>
    <row r="9" spans="2:9" ht="15" thickBot="1">
      <c r="C9" s="395" t="s">
        <v>1</v>
      </c>
      <c r="D9" s="392" t="s">
        <v>470</v>
      </c>
      <c r="E9" s="392"/>
      <c r="F9" s="392"/>
      <c r="G9" s="392"/>
      <c r="H9" s="388" t="s">
        <v>471</v>
      </c>
      <c r="I9" s="388" t="s">
        <v>473</v>
      </c>
    </row>
    <row r="10" spans="2:9" ht="15.75" customHeight="1" thickBot="1">
      <c r="C10" s="396"/>
      <c r="D10" s="174"/>
      <c r="E10" s="409" t="s">
        <v>474</v>
      </c>
      <c r="F10" s="409"/>
      <c r="G10" s="389" t="s">
        <v>475</v>
      </c>
      <c r="H10" s="389"/>
      <c r="I10" s="389"/>
    </row>
    <row r="11" spans="2:9" ht="43.5" customHeight="1" thickBot="1">
      <c r="C11" s="397"/>
      <c r="D11" s="160"/>
      <c r="E11" s="160"/>
      <c r="F11" s="162" t="s">
        <v>466</v>
      </c>
      <c r="G11" s="390"/>
      <c r="H11" s="390"/>
      <c r="I11" s="390"/>
    </row>
    <row r="12" spans="2:9">
      <c r="C12" s="155" t="s">
        <v>484</v>
      </c>
      <c r="D12" s="325">
        <v>633947.62573900004</v>
      </c>
      <c r="E12" s="325">
        <v>43780.277818000002</v>
      </c>
      <c r="F12" s="325">
        <v>43032.076309771604</v>
      </c>
      <c r="G12" s="325">
        <v>633944.02264800004</v>
      </c>
      <c r="H12" s="325">
        <v>-37841.156005999997</v>
      </c>
      <c r="I12" s="325">
        <v>0</v>
      </c>
    </row>
    <row r="13" spans="2:9">
      <c r="C13" s="157" t="s">
        <v>485</v>
      </c>
      <c r="D13" s="161">
        <v>80866.957534999994</v>
      </c>
      <c r="E13" s="161">
        <v>2546.6492790000002</v>
      </c>
      <c r="F13" s="161">
        <v>2503.1272429042592</v>
      </c>
      <c r="G13" s="161">
        <v>80866.957534999994</v>
      </c>
      <c r="H13" s="161">
        <v>-5475.9366829999999</v>
      </c>
      <c r="I13" s="161">
        <v>0</v>
      </c>
    </row>
    <row r="14" spans="2:9">
      <c r="C14" s="157" t="s">
        <v>486</v>
      </c>
      <c r="D14" s="161">
        <v>1936235.973705</v>
      </c>
      <c r="E14" s="161">
        <v>72383.197555000006</v>
      </c>
      <c r="F14" s="161">
        <v>71146.174395709357</v>
      </c>
      <c r="G14" s="161">
        <v>1936229.80831</v>
      </c>
      <c r="H14" s="161">
        <v>-70451.064538999999</v>
      </c>
      <c r="I14" s="161">
        <v>0</v>
      </c>
    </row>
    <row r="15" spans="2:9">
      <c r="C15" s="157" t="s">
        <v>487</v>
      </c>
      <c r="D15" s="161">
        <v>703028.89720799995</v>
      </c>
      <c r="E15" s="161">
        <v>948.06730700000003</v>
      </c>
      <c r="F15" s="161">
        <v>931.86491121009044</v>
      </c>
      <c r="G15" s="161">
        <v>702966.54083299998</v>
      </c>
      <c r="H15" s="161">
        <v>-9152.1753430000008</v>
      </c>
      <c r="I15" s="161">
        <v>0</v>
      </c>
    </row>
    <row r="16" spans="2:9">
      <c r="C16" s="157" t="s">
        <v>488</v>
      </c>
      <c r="D16" s="161">
        <v>69493.854840999993</v>
      </c>
      <c r="E16" s="161">
        <v>605.70513400000004</v>
      </c>
      <c r="F16" s="161">
        <v>595.3536808483218</v>
      </c>
      <c r="G16" s="161">
        <v>69493.854840999993</v>
      </c>
      <c r="H16" s="161">
        <v>-4469.6939270000003</v>
      </c>
      <c r="I16" s="161">
        <v>0</v>
      </c>
    </row>
    <row r="17" spans="3:9">
      <c r="C17" s="157" t="s">
        <v>489</v>
      </c>
      <c r="D17" s="161">
        <v>732409.17708000005</v>
      </c>
      <c r="E17" s="161">
        <v>37546.106829999997</v>
      </c>
      <c r="F17" s="161">
        <v>36904.44681415696</v>
      </c>
      <c r="G17" s="161">
        <v>732409.17708000005</v>
      </c>
      <c r="H17" s="161">
        <v>-27754.869216999999</v>
      </c>
      <c r="I17" s="161">
        <v>0</v>
      </c>
    </row>
    <row r="18" spans="3:9">
      <c r="C18" s="157" t="s">
        <v>490</v>
      </c>
      <c r="D18" s="161">
        <v>1958597.5550249999</v>
      </c>
      <c r="E18" s="161">
        <v>82971.807683999999</v>
      </c>
      <c r="F18" s="161">
        <v>81553.826009519136</v>
      </c>
      <c r="G18" s="161">
        <v>1958575.657754</v>
      </c>
      <c r="H18" s="161">
        <v>-94686.101207</v>
      </c>
      <c r="I18" s="161">
        <v>0</v>
      </c>
    </row>
    <row r="19" spans="3:9">
      <c r="C19" s="157" t="s">
        <v>491</v>
      </c>
      <c r="D19" s="161">
        <v>539050.84190799994</v>
      </c>
      <c r="E19" s="161">
        <v>28616.137112</v>
      </c>
      <c r="F19" s="161">
        <v>28127.089577037437</v>
      </c>
      <c r="G19" s="161">
        <v>539050.84190799994</v>
      </c>
      <c r="H19" s="161">
        <v>-20234.509166</v>
      </c>
      <c r="I19" s="161">
        <v>0</v>
      </c>
    </row>
    <row r="20" spans="3:9">
      <c r="C20" s="157" t="s">
        <v>492</v>
      </c>
      <c r="D20" s="161">
        <v>390568.37077899999</v>
      </c>
      <c r="E20" s="161">
        <v>12433.709906</v>
      </c>
      <c r="F20" s="161">
        <v>12221.21878058465</v>
      </c>
      <c r="G20" s="161">
        <v>390528.86094099999</v>
      </c>
      <c r="H20" s="161">
        <v>-28024.158994000001</v>
      </c>
      <c r="I20" s="161">
        <v>0</v>
      </c>
    </row>
    <row r="21" spans="3:9">
      <c r="C21" s="157" t="s">
        <v>493</v>
      </c>
      <c r="D21" s="161">
        <v>242925.66595</v>
      </c>
      <c r="E21" s="161">
        <v>6441.2204929999998</v>
      </c>
      <c r="F21" s="161">
        <v>6331.1405408414312</v>
      </c>
      <c r="G21" s="161">
        <v>242925.66595</v>
      </c>
      <c r="H21" s="161">
        <v>-5980.9722529999999</v>
      </c>
      <c r="I21" s="161">
        <v>0</v>
      </c>
    </row>
    <row r="22" spans="3:9">
      <c r="C22" s="157" t="s">
        <v>494</v>
      </c>
      <c r="D22" s="161">
        <v>183216.28247100001</v>
      </c>
      <c r="E22" s="161">
        <v>198.459733</v>
      </c>
      <c r="F22" s="161">
        <v>195.06807175539834</v>
      </c>
      <c r="G22" s="161">
        <v>182413.440287</v>
      </c>
      <c r="H22" s="161">
        <v>-1417.9936379999999</v>
      </c>
      <c r="I22" s="161">
        <v>0</v>
      </c>
    </row>
    <row r="23" spans="3:9">
      <c r="C23" s="157" t="s">
        <v>39</v>
      </c>
      <c r="D23" s="161">
        <v>1047143.429902</v>
      </c>
      <c r="E23" s="161">
        <v>16878.780852</v>
      </c>
      <c r="F23" s="161">
        <v>16590.323813353003</v>
      </c>
      <c r="G23" s="161">
        <v>1047125.193568</v>
      </c>
      <c r="H23" s="161">
        <v>-42901.289237999998</v>
      </c>
      <c r="I23" s="161">
        <v>0</v>
      </c>
    </row>
    <row r="24" spans="3:9">
      <c r="C24" s="157" t="s">
        <v>495</v>
      </c>
      <c r="D24" s="161">
        <v>379951.12698900001</v>
      </c>
      <c r="E24" s="161">
        <v>9041.0091890000003</v>
      </c>
      <c r="F24" s="161">
        <v>8886.4990522841599</v>
      </c>
      <c r="G24" s="161">
        <v>379603.192614</v>
      </c>
      <c r="H24" s="161">
        <v>-8524.7706049999997</v>
      </c>
      <c r="I24" s="161">
        <v>-347.93437499999999</v>
      </c>
    </row>
    <row r="25" spans="3:9">
      <c r="C25" s="157" t="s">
        <v>496</v>
      </c>
      <c r="D25" s="161">
        <v>298460.977342</v>
      </c>
      <c r="E25" s="161">
        <v>7907.9249</v>
      </c>
      <c r="F25" s="161">
        <v>7772.7790847602373</v>
      </c>
      <c r="G25" s="161">
        <v>298460.977342</v>
      </c>
      <c r="H25" s="161">
        <v>-9388.9299890000002</v>
      </c>
      <c r="I25" s="161">
        <v>0</v>
      </c>
    </row>
    <row r="26" spans="3:9">
      <c r="C26" s="157" t="s">
        <v>497</v>
      </c>
      <c r="D26" s="161">
        <v>3727.5510300000001</v>
      </c>
      <c r="E26" s="161">
        <v>89.871506999999994</v>
      </c>
      <c r="F26" s="161">
        <v>88.335610006296747</v>
      </c>
      <c r="G26" s="161">
        <v>3727.5510300000001</v>
      </c>
      <c r="H26" s="161">
        <v>-156.34293400000001</v>
      </c>
      <c r="I26" s="161">
        <v>0</v>
      </c>
    </row>
    <row r="27" spans="3:9">
      <c r="C27" s="157" t="s">
        <v>498</v>
      </c>
      <c r="D27" s="161">
        <v>13774.088562999999</v>
      </c>
      <c r="E27" s="161">
        <v>297.24331000000001</v>
      </c>
      <c r="F27" s="161">
        <v>292.1634451855889</v>
      </c>
      <c r="G27" s="161">
        <v>13774.088562999999</v>
      </c>
      <c r="H27" s="161">
        <v>-380.67778600000003</v>
      </c>
      <c r="I27" s="161">
        <v>0</v>
      </c>
    </row>
    <row r="28" spans="3:9">
      <c r="C28" s="157" t="s">
        <v>499</v>
      </c>
      <c r="D28" s="161">
        <v>84457.430118000004</v>
      </c>
      <c r="E28" s="161">
        <v>1416.573185</v>
      </c>
      <c r="F28" s="161">
        <v>1392.3640605641306</v>
      </c>
      <c r="G28" s="161">
        <v>84457.430118000004</v>
      </c>
      <c r="H28" s="161">
        <v>-2117.682202</v>
      </c>
      <c r="I28" s="161">
        <v>0</v>
      </c>
    </row>
    <row r="29" spans="3:9">
      <c r="C29" s="157" t="s">
        <v>500</v>
      </c>
      <c r="D29" s="161">
        <v>28291.886860999999</v>
      </c>
      <c r="E29" s="161">
        <v>622.56473500000004</v>
      </c>
      <c r="F29" s="161">
        <v>611.92515259183858</v>
      </c>
      <c r="G29" s="161">
        <v>28291.886860999999</v>
      </c>
      <c r="H29" s="161">
        <v>-999.58909300000005</v>
      </c>
      <c r="I29" s="161">
        <v>0</v>
      </c>
    </row>
    <row r="30" spans="3:9">
      <c r="C30" s="157" t="s">
        <v>501</v>
      </c>
      <c r="D30" s="161">
        <v>218686.12958000001</v>
      </c>
      <c r="E30" s="161">
        <v>36083.912761</v>
      </c>
      <c r="F30" s="161">
        <v>35467.241526916099</v>
      </c>
      <c r="G30" s="161">
        <v>218676.93860299999</v>
      </c>
      <c r="H30" s="161">
        <v>-39520.802192000003</v>
      </c>
      <c r="I30" s="161">
        <v>-0.690303</v>
      </c>
    </row>
    <row r="31" spans="3:9" ht="15" thickBot="1">
      <c r="C31" s="154" t="s">
        <v>14</v>
      </c>
      <c r="D31" s="331">
        <v>9544833.8226260003</v>
      </c>
      <c r="E31" s="331">
        <v>360809.21928999998</v>
      </c>
      <c r="F31" s="331">
        <v>354643.01808000007</v>
      </c>
      <c r="G31" s="331">
        <v>9543522.0867860001</v>
      </c>
      <c r="H31" s="331">
        <v>-409478.715012</v>
      </c>
      <c r="I31" s="331">
        <v>-348.62467800000002</v>
      </c>
    </row>
    <row r="32" spans="3:9">
      <c r="C32" s="176"/>
    </row>
  </sheetData>
  <sheetProtection algorithmName="SHA-512" hashValue="UMgrJsS3BeZYVQHZBUyded5VOmcpe4b/0o1vNHiJPjX/7XhSU9adyOIXDPSDZ92vN7NveBQnOHWlqklLCoiPlg==" saltValue="layFuIo1TYp4jhRzIBo19Q==" spinCount="100000" sheet="1" objects="1" scenarios="1"/>
  <mergeCells count="8">
    <mergeCell ref="B6:C6"/>
    <mergeCell ref="C9:C11"/>
    <mergeCell ref="D9:G9"/>
    <mergeCell ref="H9:H11"/>
    <mergeCell ref="I9:I11"/>
    <mergeCell ref="E10:F10"/>
    <mergeCell ref="G10:G11"/>
    <mergeCell ref="C8:I8"/>
  </mergeCells>
  <hyperlinks>
    <hyperlink ref="B2" location="Tartalom!A1" display="Back to contents page" xr:uid="{1E96870F-2002-4925-91E7-E19150B13DCF}"/>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Munka30">
    <tabColor theme="9" tint="0.79998168889431442"/>
  </sheetPr>
  <dimension ref="B1:E19"/>
  <sheetViews>
    <sheetView showGridLines="0" workbookViewId="0">
      <selection activeCell="B4" sqref="B4"/>
    </sheetView>
  </sheetViews>
  <sheetFormatPr defaultRowHeight="14.5"/>
  <cols>
    <col min="1" max="2" width="4.453125" customWidth="1"/>
    <col min="3" max="3" width="44" customWidth="1"/>
    <col min="4" max="5" width="16.26953125" customWidth="1"/>
  </cols>
  <sheetData>
    <row r="1" spans="2:5" ht="12.75" customHeight="1"/>
    <row r="2" spans="2:5">
      <c r="B2" s="152" t="s">
        <v>748</v>
      </c>
      <c r="C2" s="89"/>
    </row>
    <row r="3" spans="2:5">
      <c r="B3" s="1"/>
      <c r="C3" s="1"/>
    </row>
    <row r="4" spans="2:5" ht="15.5">
      <c r="B4" s="19" t="s">
        <v>502</v>
      </c>
      <c r="C4" s="2"/>
    </row>
    <row r="5" spans="2:5" ht="2.15" customHeight="1">
      <c r="B5" s="1"/>
      <c r="C5" s="1"/>
    </row>
    <row r="6" spans="2:5" ht="2.15" customHeight="1">
      <c r="B6" s="352"/>
      <c r="C6" s="352"/>
    </row>
    <row r="7" spans="2:5" ht="2.15" customHeight="1">
      <c r="B7" s="3"/>
      <c r="C7" s="4"/>
    </row>
    <row r="8" spans="2:5" ht="15" thickBot="1">
      <c r="B8" s="30"/>
      <c r="C8" s="364">
        <f>+Tartalom!B3</f>
        <v>45107</v>
      </c>
      <c r="D8" s="364"/>
      <c r="E8" s="364"/>
    </row>
    <row r="9" spans="2:5" ht="15.75" customHeight="1" thickBot="1">
      <c r="C9" s="410" t="s">
        <v>1</v>
      </c>
      <c r="D9" s="412" t="s">
        <v>503</v>
      </c>
      <c r="E9" s="412"/>
    </row>
    <row r="10" spans="2:5" ht="34.5" customHeight="1" thickBot="1">
      <c r="C10" s="411"/>
      <c r="D10" s="39" t="s">
        <v>504</v>
      </c>
      <c r="E10" s="37" t="s">
        <v>505</v>
      </c>
    </row>
    <row r="11" spans="2:5" ht="15.75" customHeight="1">
      <c r="C11" s="40" t="s">
        <v>506</v>
      </c>
      <c r="D11" s="325">
        <v>0</v>
      </c>
      <c r="E11" s="325">
        <v>0</v>
      </c>
    </row>
    <row r="12" spans="2:5">
      <c r="C12" s="38" t="s">
        <v>507</v>
      </c>
      <c r="D12" s="161">
        <v>14273.765799999999</v>
      </c>
      <c r="E12" s="161">
        <v>-1203.7409729999999</v>
      </c>
    </row>
    <row r="13" spans="2:5">
      <c r="C13" s="178" t="s">
        <v>508</v>
      </c>
      <c r="D13" s="342">
        <v>3064.3582769999998</v>
      </c>
      <c r="E13" s="342">
        <v>-643.74481300000002</v>
      </c>
    </row>
    <row r="14" spans="2:5">
      <c r="C14" s="178" t="s">
        <v>509</v>
      </c>
      <c r="D14" s="342">
        <v>8783.3292380000003</v>
      </c>
      <c r="E14" s="342">
        <v>-406.88712199999998</v>
      </c>
    </row>
    <row r="15" spans="2:5">
      <c r="C15" s="178" t="s">
        <v>510</v>
      </c>
      <c r="D15" s="342">
        <v>1991.1088099999999</v>
      </c>
      <c r="E15" s="342">
        <v>-143.92545899999999</v>
      </c>
    </row>
    <row r="16" spans="2:5">
      <c r="C16" s="178" t="s">
        <v>511</v>
      </c>
      <c r="D16" s="161">
        <v>0</v>
      </c>
      <c r="E16" s="342">
        <v>0</v>
      </c>
    </row>
    <row r="17" spans="3:5">
      <c r="C17" s="178" t="s">
        <v>512</v>
      </c>
      <c r="D17" s="161">
        <v>434.96947499999999</v>
      </c>
      <c r="E17" s="161">
        <v>-9.1835789999999999</v>
      </c>
    </row>
    <row r="18" spans="3:5" ht="15" thickBot="1">
      <c r="C18" s="179" t="s">
        <v>14</v>
      </c>
      <c r="D18" s="343">
        <v>14273.765799999999</v>
      </c>
      <c r="E18" s="343">
        <v>-1203.7409729999999</v>
      </c>
    </row>
    <row r="19" spans="3:5">
      <c r="C19" s="176"/>
    </row>
  </sheetData>
  <sheetProtection algorithmName="SHA-512" hashValue="LM/B0pgrbi8Vf/YkjxKR9+PM9jZjoIoqyanunyaHq0MRSfGoQzHPIuvxQPxBjcnP1qkWCLdxwpBE+74l7d0NAg==" saltValue="oQ81W7jaQNq+PH7R9flCfg==" spinCount="100000" sheet="1" objects="1" scenarios="1"/>
  <mergeCells count="4">
    <mergeCell ref="C8:E8"/>
    <mergeCell ref="B6:C6"/>
    <mergeCell ref="C9:C10"/>
    <mergeCell ref="D9:E9"/>
  </mergeCells>
  <hyperlinks>
    <hyperlink ref="B2" location="Tartalom!A1" display="Back to contents page" xr:uid="{C1066C6C-2FB5-41C5-B401-6DBA7B011ED7}"/>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Munka35">
    <tabColor theme="9" tint="0.79998168889431442"/>
  </sheetPr>
  <dimension ref="B1:J21"/>
  <sheetViews>
    <sheetView showGridLines="0" zoomScale="85" zoomScaleNormal="85" workbookViewId="0">
      <selection activeCell="B4" sqref="B4"/>
    </sheetView>
  </sheetViews>
  <sheetFormatPr defaultRowHeight="14.5"/>
  <cols>
    <col min="1" max="1" width="4.453125" customWidth="1"/>
    <col min="2" max="2" width="5.7265625" customWidth="1"/>
    <col min="3" max="3" width="64" customWidth="1"/>
    <col min="4" max="5" width="18.1796875" customWidth="1"/>
    <col min="6" max="6" width="16.26953125" customWidth="1"/>
    <col min="7" max="7" width="14.7265625" customWidth="1"/>
    <col min="8" max="8" width="12.81640625" customWidth="1"/>
    <col min="9" max="9" width="17.54296875" customWidth="1"/>
    <col min="10" max="10" width="12.81640625" customWidth="1"/>
  </cols>
  <sheetData>
    <row r="1" spans="2:10" ht="12.75" customHeight="1"/>
    <row r="2" spans="2:10">
      <c r="B2" s="152" t="s">
        <v>748</v>
      </c>
      <c r="C2" s="89"/>
    </row>
    <row r="3" spans="2:10">
      <c r="B3" s="1"/>
      <c r="C3" s="1"/>
    </row>
    <row r="4" spans="2:10" ht="15.5">
      <c r="B4" s="19" t="s">
        <v>516</v>
      </c>
      <c r="C4" s="2"/>
    </row>
    <row r="5" spans="2:10" ht="2.15" customHeight="1">
      <c r="B5" s="1"/>
      <c r="C5" s="1"/>
    </row>
    <row r="6" spans="2:10" ht="2.15" customHeight="1">
      <c r="B6" s="352"/>
      <c r="C6" s="352"/>
      <c r="D6" s="352"/>
      <c r="E6" s="352"/>
      <c r="F6" s="352"/>
      <c r="G6" s="352"/>
      <c r="H6" s="352"/>
      <c r="I6" s="352"/>
    </row>
    <row r="7" spans="2:10" ht="2.15" customHeight="1">
      <c r="B7" s="3"/>
      <c r="C7" s="4"/>
    </row>
    <row r="8" spans="2:10" ht="15" thickBot="1">
      <c r="B8" s="30"/>
      <c r="C8" s="364">
        <f>+Tartalom!B3</f>
        <v>45107</v>
      </c>
      <c r="D8" s="364"/>
      <c r="E8" s="364"/>
      <c r="F8" s="364"/>
      <c r="G8" s="364"/>
      <c r="H8" s="364"/>
      <c r="I8" s="364"/>
      <c r="J8" s="364"/>
    </row>
    <row r="9" spans="2:10" ht="49.5" customHeight="1">
      <c r="B9" s="188"/>
      <c r="C9" s="186" t="s">
        <v>16</v>
      </c>
      <c r="D9" s="413" t="s">
        <v>520</v>
      </c>
      <c r="E9" s="413" t="s">
        <v>521</v>
      </c>
      <c r="F9" s="415" t="s">
        <v>522</v>
      </c>
      <c r="G9" s="415" t="s">
        <v>523</v>
      </c>
      <c r="H9" s="413" t="s">
        <v>524</v>
      </c>
      <c r="I9" s="410" t="s">
        <v>15</v>
      </c>
      <c r="J9" s="413" t="s">
        <v>525</v>
      </c>
    </row>
    <row r="10" spans="2:10" ht="45" customHeight="1" thickBot="1">
      <c r="B10" s="43"/>
      <c r="C10" s="187" t="s">
        <v>1</v>
      </c>
      <c r="D10" s="414"/>
      <c r="E10" s="414"/>
      <c r="F10" s="416"/>
      <c r="G10" s="416"/>
      <c r="H10" s="414"/>
      <c r="I10" s="411"/>
      <c r="J10" s="414"/>
    </row>
    <row r="11" spans="2:10">
      <c r="B11" s="102" t="s">
        <v>260</v>
      </c>
      <c r="C11" s="38" t="s">
        <v>526</v>
      </c>
      <c r="D11" s="301">
        <v>0</v>
      </c>
      <c r="E11" s="301">
        <v>0</v>
      </c>
      <c r="F11" s="185"/>
      <c r="G11" s="302">
        <v>0</v>
      </c>
      <c r="H11" s="161">
        <v>0</v>
      </c>
      <c r="I11" s="161">
        <v>0</v>
      </c>
      <c r="J11" s="161">
        <v>0</v>
      </c>
    </row>
    <row r="12" spans="2:10">
      <c r="B12" s="59" t="s">
        <v>261</v>
      </c>
      <c r="C12" s="38" t="s">
        <v>527</v>
      </c>
      <c r="D12" s="301">
        <v>0</v>
      </c>
      <c r="E12" s="301">
        <v>0</v>
      </c>
      <c r="F12" s="185"/>
      <c r="G12" s="302">
        <v>0</v>
      </c>
      <c r="H12" s="161">
        <v>0</v>
      </c>
      <c r="I12" s="161">
        <v>0</v>
      </c>
      <c r="J12" s="161">
        <v>0</v>
      </c>
    </row>
    <row r="13" spans="2:10">
      <c r="B13" s="87">
        <v>1</v>
      </c>
      <c r="C13" s="38" t="s">
        <v>528</v>
      </c>
      <c r="D13" s="301">
        <v>127508.80098</v>
      </c>
      <c r="E13" s="301">
        <v>124655.812426</v>
      </c>
      <c r="F13" s="185"/>
      <c r="G13" s="302">
        <v>1.4</v>
      </c>
      <c r="H13" s="161">
        <v>0</v>
      </c>
      <c r="I13" s="161">
        <v>417583.361859</v>
      </c>
      <c r="J13" s="161">
        <v>220289.643056</v>
      </c>
    </row>
    <row r="14" spans="2:10" ht="26.25" customHeight="1">
      <c r="B14" s="87">
        <v>2</v>
      </c>
      <c r="C14" s="182" t="s">
        <v>529</v>
      </c>
      <c r="D14" s="303"/>
      <c r="E14" s="185"/>
      <c r="F14" s="161">
        <v>0</v>
      </c>
      <c r="G14" s="161">
        <v>0</v>
      </c>
      <c r="H14" s="161">
        <v>0</v>
      </c>
      <c r="I14" s="161">
        <v>0</v>
      </c>
      <c r="J14" s="161">
        <v>0</v>
      </c>
    </row>
    <row r="15" spans="2:10">
      <c r="B15" s="87" t="s">
        <v>533</v>
      </c>
      <c r="C15" s="183" t="s">
        <v>530</v>
      </c>
      <c r="D15" s="303"/>
      <c r="E15" s="185"/>
      <c r="F15" s="161">
        <v>0</v>
      </c>
      <c r="G15" s="185"/>
      <c r="H15" s="161">
        <v>0</v>
      </c>
      <c r="I15" s="161">
        <v>0</v>
      </c>
      <c r="J15" s="161">
        <v>0</v>
      </c>
    </row>
    <row r="16" spans="2:10">
      <c r="B16" s="87" t="s">
        <v>534</v>
      </c>
      <c r="C16" s="183" t="s">
        <v>531</v>
      </c>
      <c r="D16" s="185"/>
      <c r="E16" s="185"/>
      <c r="F16" s="161">
        <v>0</v>
      </c>
      <c r="G16" s="185"/>
      <c r="H16" s="161">
        <v>0</v>
      </c>
      <c r="I16" s="161">
        <v>0</v>
      </c>
      <c r="J16" s="161">
        <v>0</v>
      </c>
    </row>
    <row r="17" spans="2:10">
      <c r="B17" s="87" t="s">
        <v>535</v>
      </c>
      <c r="C17" s="183" t="s">
        <v>532</v>
      </c>
      <c r="D17" s="185"/>
      <c r="E17" s="185"/>
      <c r="F17" s="161">
        <v>0</v>
      </c>
      <c r="G17" s="185"/>
      <c r="H17" s="161">
        <v>0</v>
      </c>
      <c r="I17" s="161">
        <v>0</v>
      </c>
      <c r="J17" s="161">
        <v>0</v>
      </c>
    </row>
    <row r="18" spans="2:10" ht="25.5" customHeight="1">
      <c r="B18" s="87">
        <v>3</v>
      </c>
      <c r="C18" s="182" t="s">
        <v>517</v>
      </c>
      <c r="D18" s="185"/>
      <c r="E18" s="185"/>
      <c r="F18" s="185"/>
      <c r="G18" s="185"/>
      <c r="H18" s="161">
        <v>0</v>
      </c>
      <c r="I18" s="161">
        <v>0</v>
      </c>
      <c r="J18" s="161">
        <v>0</v>
      </c>
    </row>
    <row r="19" spans="2:10" ht="22.5" customHeight="1">
      <c r="B19" s="87">
        <v>4</v>
      </c>
      <c r="C19" s="182" t="s">
        <v>518</v>
      </c>
      <c r="D19" s="185"/>
      <c r="E19" s="185"/>
      <c r="F19" s="185"/>
      <c r="G19" s="185"/>
      <c r="H19" s="161">
        <v>2053886.649644</v>
      </c>
      <c r="I19" s="161">
        <v>205612.946789824</v>
      </c>
      <c r="J19" s="161">
        <v>26944.606325000001</v>
      </c>
    </row>
    <row r="20" spans="2:10">
      <c r="B20" s="87">
        <v>5</v>
      </c>
      <c r="C20" s="182" t="s">
        <v>519</v>
      </c>
      <c r="D20" s="185"/>
      <c r="E20" s="185"/>
      <c r="F20" s="185"/>
      <c r="G20" s="185"/>
      <c r="H20" s="161">
        <v>0</v>
      </c>
      <c r="I20" s="161">
        <v>0</v>
      </c>
      <c r="J20" s="161">
        <v>0</v>
      </c>
    </row>
    <row r="21" spans="2:10" ht="15" thickBot="1">
      <c r="B21" s="99">
        <v>6</v>
      </c>
      <c r="C21" s="179" t="s">
        <v>14</v>
      </c>
      <c r="D21" s="304"/>
      <c r="E21" s="304"/>
      <c r="F21" s="304"/>
      <c r="G21" s="304"/>
      <c r="H21" s="305">
        <v>2053886.649644</v>
      </c>
      <c r="I21" s="305">
        <v>623196.30864882399</v>
      </c>
      <c r="J21" s="305">
        <v>247234.249381</v>
      </c>
    </row>
  </sheetData>
  <sheetProtection algorithmName="SHA-512" hashValue="4qJf0vHPVqlGLzabTzKYvIHVvPIOxUPIpa0oQJACRIQhY2VUsg0BTdd1w1R7XwoeikoMyWNAoXofcpRgEyhJ/w==" saltValue="ngh0awHWUBDo4+A/utejXw==" spinCount="100000" sheet="1" objects="1" scenarios="1"/>
  <mergeCells count="9">
    <mergeCell ref="C8:J8"/>
    <mergeCell ref="B6:I6"/>
    <mergeCell ref="D9:D10"/>
    <mergeCell ref="E9:E10"/>
    <mergeCell ref="F9:F10"/>
    <mergeCell ref="G9:G10"/>
    <mergeCell ref="H9:H10"/>
    <mergeCell ref="I9:I10"/>
    <mergeCell ref="J9:J10"/>
  </mergeCells>
  <hyperlinks>
    <hyperlink ref="B2" location="Tartalom!A1" display="Back to contents page" xr:uid="{4FB7913E-CE4F-4A67-AFA7-BC2BFA1AADF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tabColor theme="9" tint="0.79998168889431442"/>
  </sheetPr>
  <dimension ref="B1:N54"/>
  <sheetViews>
    <sheetView showGridLines="0" workbookViewId="0">
      <selection activeCell="B4" sqref="B4"/>
    </sheetView>
  </sheetViews>
  <sheetFormatPr defaultRowHeight="14.5"/>
  <cols>
    <col min="1" max="1" width="4.453125" customWidth="1"/>
    <col min="2" max="2" width="5.1796875" customWidth="1"/>
    <col min="3" max="3" width="60.7265625" customWidth="1"/>
    <col min="5" max="7" width="8.7265625" style="265"/>
    <col min="10" max="10" width="9.81640625" bestFit="1" customWidth="1"/>
  </cols>
  <sheetData>
    <row r="1" spans="2:11" ht="12.75" customHeight="1"/>
    <row r="2" spans="2:11">
      <c r="B2" s="152" t="s">
        <v>748</v>
      </c>
      <c r="C2" s="89"/>
      <c r="D2" s="89"/>
      <c r="E2" s="89"/>
      <c r="F2" s="89"/>
      <c r="G2" s="89"/>
      <c r="H2" s="89"/>
    </row>
    <row r="3" spans="2:11">
      <c r="B3" s="1"/>
      <c r="C3" s="1"/>
      <c r="D3" s="1"/>
      <c r="E3" s="1"/>
      <c r="F3" s="1"/>
      <c r="G3" s="1"/>
      <c r="H3" s="1"/>
    </row>
    <row r="4" spans="2:11" ht="15.5">
      <c r="B4" s="19" t="s">
        <v>0</v>
      </c>
      <c r="C4" s="2"/>
      <c r="D4" s="2"/>
      <c r="E4" s="2"/>
      <c r="F4" s="2"/>
      <c r="G4" s="2"/>
      <c r="H4" s="2"/>
    </row>
    <row r="5" spans="2:11" ht="2.15" customHeight="1">
      <c r="C5" s="1"/>
      <c r="D5" s="1"/>
      <c r="E5" s="1"/>
      <c r="F5" s="1"/>
      <c r="G5" s="1"/>
      <c r="H5" s="1"/>
      <c r="I5" s="1"/>
    </row>
    <row r="6" spans="2:11" ht="2.15" customHeight="1">
      <c r="C6" s="352"/>
      <c r="D6" s="352"/>
      <c r="E6" s="352"/>
      <c r="F6" s="352"/>
      <c r="G6" s="352"/>
      <c r="H6" s="352"/>
      <c r="I6" s="1"/>
    </row>
    <row r="7" spans="2:11" ht="2.15" customHeight="1">
      <c r="C7" s="3"/>
      <c r="D7" s="3"/>
      <c r="E7" s="3"/>
      <c r="F7" s="3"/>
      <c r="G7" s="3"/>
      <c r="H7" s="6"/>
      <c r="I7" s="6"/>
    </row>
    <row r="8" spans="2:11" ht="15" thickBot="1"/>
    <row r="9" spans="2:11" ht="15" thickBot="1">
      <c r="B9" s="90"/>
      <c r="C9" s="95" t="s">
        <v>1</v>
      </c>
      <c r="D9" s="100">
        <f>+Tartalom!B3</f>
        <v>45107</v>
      </c>
      <c r="E9" s="100">
        <f>+EOMONTH(D9,-3)</f>
        <v>45016</v>
      </c>
      <c r="F9" s="100">
        <f>+EOMONTH(D9,-6)</f>
        <v>44926</v>
      </c>
      <c r="G9" s="100">
        <f>+EOMONTH(D9,-9)</f>
        <v>44834</v>
      </c>
      <c r="H9" s="100">
        <f>+EOMONTH(D9,-12)</f>
        <v>44742</v>
      </c>
    </row>
    <row r="10" spans="2:11">
      <c r="B10" s="353" t="s">
        <v>623</v>
      </c>
      <c r="C10" s="353"/>
      <c r="D10" s="353"/>
      <c r="E10" s="353"/>
      <c r="F10" s="353"/>
      <c r="G10" s="353"/>
      <c r="H10" s="353"/>
    </row>
    <row r="11" spans="2:11">
      <c r="B11" s="92">
        <v>1</v>
      </c>
      <c r="C11" s="15" t="s">
        <v>87</v>
      </c>
      <c r="D11" s="9">
        <v>3551484.7902699457</v>
      </c>
      <c r="E11" s="9">
        <v>3242568.65460891</v>
      </c>
      <c r="F11" s="9">
        <v>3383160.7603016957</v>
      </c>
      <c r="G11" s="9">
        <v>3620662.2179757589</v>
      </c>
      <c r="H11" s="9">
        <v>3347374.5691858516</v>
      </c>
      <c r="J11" s="265"/>
      <c r="K11" s="265"/>
    </row>
    <row r="12" spans="2:11">
      <c r="B12" s="92">
        <v>2</v>
      </c>
      <c r="C12" s="14" t="s">
        <v>624</v>
      </c>
      <c r="D12" s="11">
        <v>3551484.7902699457</v>
      </c>
      <c r="E12" s="11">
        <v>3242568.65460891</v>
      </c>
      <c r="F12" s="11">
        <v>3383160.7603016957</v>
      </c>
      <c r="G12" s="11">
        <v>3620662.2179757589</v>
      </c>
      <c r="H12" s="11">
        <v>3347374.5691858516</v>
      </c>
      <c r="J12" s="265"/>
      <c r="K12" s="265"/>
    </row>
    <row r="13" spans="2:11">
      <c r="B13" s="92">
        <v>3</v>
      </c>
      <c r="C13" s="15" t="s">
        <v>126</v>
      </c>
      <c r="D13" s="9">
        <v>4076507.7183024725</v>
      </c>
      <c r="E13" s="9">
        <v>3767587.8983148709</v>
      </c>
      <c r="F13" s="9">
        <v>3671104.438751338</v>
      </c>
      <c r="G13" s="9">
        <v>3922722.6253527948</v>
      </c>
      <c r="H13" s="9">
        <v>3635663.4194417368</v>
      </c>
      <c r="J13" s="265"/>
      <c r="K13" s="265"/>
    </row>
    <row r="14" spans="2:11">
      <c r="B14" s="351" t="s">
        <v>177</v>
      </c>
      <c r="C14" s="351"/>
      <c r="D14" s="351"/>
      <c r="E14" s="351"/>
      <c r="F14" s="351"/>
      <c r="G14" s="351"/>
      <c r="H14" s="351"/>
    </row>
    <row r="15" spans="2:11">
      <c r="B15" s="92">
        <v>4</v>
      </c>
      <c r="C15" s="15" t="s">
        <v>123</v>
      </c>
      <c r="D15" s="9">
        <v>22713599.953939021</v>
      </c>
      <c r="E15" s="9">
        <v>21920450.044597514</v>
      </c>
      <c r="F15" s="9">
        <v>20607705.445922632</v>
      </c>
      <c r="G15" s="9">
        <v>21643868.63697027</v>
      </c>
      <c r="H15" s="9">
        <v>19772145.991952829</v>
      </c>
      <c r="J15" s="263"/>
    </row>
    <row r="16" spans="2:11">
      <c r="B16" s="351" t="s">
        <v>625</v>
      </c>
      <c r="C16" s="351"/>
      <c r="D16" s="351"/>
      <c r="E16" s="351"/>
      <c r="F16" s="351"/>
      <c r="G16" s="351"/>
      <c r="H16" s="351"/>
    </row>
    <row r="17" spans="2:11">
      <c r="B17" s="92">
        <v>5</v>
      </c>
      <c r="C17" s="15" t="s">
        <v>626</v>
      </c>
      <c r="D17" s="13">
        <v>0.15635939690194478</v>
      </c>
      <c r="E17" s="12">
        <f>E11/E$15</f>
        <v>0.14792436505691495</v>
      </c>
      <c r="F17" s="12">
        <f t="shared" ref="F17:H17" si="0">F11/F$15</f>
        <v>0.1641696970669326</v>
      </c>
      <c r="G17" s="12">
        <f t="shared" si="0"/>
        <v>0.1672835054908457</v>
      </c>
      <c r="H17" s="12">
        <f t="shared" si="0"/>
        <v>0.16929748397307087</v>
      </c>
    </row>
    <row r="18" spans="2:11">
      <c r="B18" s="92">
        <v>6</v>
      </c>
      <c r="C18" s="14" t="s">
        <v>627</v>
      </c>
      <c r="D18" s="13">
        <v>0.15635939690194478</v>
      </c>
      <c r="E18" s="12">
        <f t="shared" ref="E18:H19" si="1">E12/E$15</f>
        <v>0.14792436505691495</v>
      </c>
      <c r="F18" s="12">
        <f t="shared" si="1"/>
        <v>0.1641696970669326</v>
      </c>
      <c r="G18" s="12">
        <f t="shared" si="1"/>
        <v>0.1672835054908457</v>
      </c>
      <c r="H18" s="12">
        <f t="shared" si="1"/>
        <v>0.16929748397307087</v>
      </c>
    </row>
    <row r="19" spans="2:11">
      <c r="B19" s="92">
        <v>7</v>
      </c>
      <c r="C19" s="15" t="s">
        <v>628</v>
      </c>
      <c r="D19" s="12">
        <v>0.17947431171497408</v>
      </c>
      <c r="E19" s="12">
        <f t="shared" si="1"/>
        <v>0.17187548114430368</v>
      </c>
      <c r="F19" s="12">
        <f t="shared" si="1"/>
        <v>0.17814231906530331</v>
      </c>
      <c r="G19" s="12">
        <f t="shared" si="1"/>
        <v>0.18123943972993459</v>
      </c>
      <c r="H19" s="12">
        <f t="shared" si="1"/>
        <v>0.18387803837385355</v>
      </c>
    </row>
    <row r="20" spans="2:11" ht="23.25" customHeight="1">
      <c r="B20" s="350" t="s">
        <v>629</v>
      </c>
      <c r="C20" s="350"/>
      <c r="D20" s="350"/>
      <c r="E20" s="350"/>
      <c r="F20" s="350"/>
      <c r="G20" s="350"/>
      <c r="H20" s="350"/>
    </row>
    <row r="21" spans="2:11" ht="21.5">
      <c r="B21" s="87" t="s">
        <v>329</v>
      </c>
      <c r="C21" s="142" t="s">
        <v>630</v>
      </c>
      <c r="D21" s="12">
        <v>0.02</v>
      </c>
      <c r="E21" s="12">
        <v>0.02</v>
      </c>
      <c r="F21" s="12">
        <v>2.0000000000000004E-2</v>
      </c>
      <c r="G21" s="12">
        <v>2.0000000000000004E-2</v>
      </c>
      <c r="H21" s="12">
        <v>2.0000000000000004E-2</v>
      </c>
      <c r="J21" s="265"/>
      <c r="K21" s="265"/>
    </row>
    <row r="22" spans="2:11">
      <c r="B22" s="92" t="s">
        <v>330</v>
      </c>
      <c r="C22" s="230" t="s">
        <v>631</v>
      </c>
      <c r="D22" s="13">
        <v>1.125E-2</v>
      </c>
      <c r="E22" s="13">
        <v>1.125E-2</v>
      </c>
      <c r="F22" s="13">
        <v>1.1249999999999996E-2</v>
      </c>
      <c r="G22" s="13">
        <v>1.1249999999999996E-2</v>
      </c>
      <c r="H22" s="13">
        <v>7.7625000000000055E-3</v>
      </c>
      <c r="I22" s="261"/>
      <c r="J22" s="261"/>
      <c r="K22" s="265"/>
    </row>
    <row r="23" spans="2:11">
      <c r="B23" s="92" t="s">
        <v>331</v>
      </c>
      <c r="C23" s="231" t="s">
        <v>632</v>
      </c>
      <c r="D23" s="12">
        <v>1.4999999999999999E-2</v>
      </c>
      <c r="E23" s="12">
        <v>1.4999999999999999E-2</v>
      </c>
      <c r="F23" s="12">
        <v>1.4999999999999999E-2</v>
      </c>
      <c r="G23" s="12">
        <v>1.4999999999999999E-2</v>
      </c>
      <c r="H23" s="12">
        <v>1.0350000000000012E-2</v>
      </c>
      <c r="I23" s="261"/>
      <c r="J23" s="261"/>
      <c r="K23" s="265"/>
    </row>
    <row r="24" spans="2:11">
      <c r="B24" s="92" t="s">
        <v>332</v>
      </c>
      <c r="C24" s="14" t="s">
        <v>633</v>
      </c>
      <c r="D24" s="13">
        <v>0.1</v>
      </c>
      <c r="E24" s="13">
        <v>0.1</v>
      </c>
      <c r="F24" s="13">
        <v>0.1</v>
      </c>
      <c r="G24" s="13">
        <v>0.1</v>
      </c>
      <c r="H24" s="13">
        <v>0.1</v>
      </c>
      <c r="J24" s="265"/>
    </row>
    <row r="25" spans="2:11" ht="25.5" customHeight="1">
      <c r="B25" s="350" t="s">
        <v>634</v>
      </c>
      <c r="C25" s="350"/>
      <c r="D25" s="350"/>
      <c r="E25" s="350"/>
      <c r="F25" s="350"/>
      <c r="G25" s="350"/>
      <c r="H25" s="350"/>
    </row>
    <row r="26" spans="2:11">
      <c r="B26" s="92">
        <v>8</v>
      </c>
      <c r="C26" s="14" t="s">
        <v>635</v>
      </c>
      <c r="D26" s="13">
        <v>2.5000000000000001E-2</v>
      </c>
      <c r="E26" s="13">
        <v>2.5000000000000001E-2</v>
      </c>
      <c r="F26" s="13">
        <v>2.5000000000000001E-2</v>
      </c>
      <c r="G26" s="13">
        <v>2.5000000000000001E-2</v>
      </c>
      <c r="H26" s="13">
        <v>2.5000000000000001E-2</v>
      </c>
    </row>
    <row r="27" spans="2:11" ht="21.5">
      <c r="B27" s="87" t="s">
        <v>333</v>
      </c>
      <c r="C27" s="142" t="s">
        <v>636</v>
      </c>
      <c r="D27" s="16">
        <v>0</v>
      </c>
      <c r="E27" s="16">
        <v>0</v>
      </c>
      <c r="F27" s="16">
        <v>0</v>
      </c>
      <c r="G27" s="16">
        <v>0</v>
      </c>
      <c r="H27" s="16">
        <v>0</v>
      </c>
    </row>
    <row r="28" spans="2:11">
      <c r="B28" s="92">
        <v>9</v>
      </c>
      <c r="C28" s="14" t="s">
        <v>637</v>
      </c>
      <c r="D28" s="13">
        <v>2.9000000000156028E-3</v>
      </c>
      <c r="E28" s="13">
        <v>3.3808757109993993E-3</v>
      </c>
      <c r="F28" s="13">
        <v>1.9820178513989145E-3</v>
      </c>
      <c r="G28" s="13">
        <v>8.0000000000000004E-4</v>
      </c>
      <c r="H28" s="13">
        <v>8.0000000000000004E-4</v>
      </c>
    </row>
    <row r="29" spans="2:11">
      <c r="B29" s="87" t="s">
        <v>334</v>
      </c>
      <c r="C29" s="15" t="s">
        <v>638</v>
      </c>
      <c r="D29" s="12">
        <v>0</v>
      </c>
      <c r="E29" s="12">
        <v>0</v>
      </c>
      <c r="F29" s="12">
        <v>0</v>
      </c>
      <c r="G29" s="12">
        <v>0</v>
      </c>
      <c r="H29" s="12">
        <v>0</v>
      </c>
    </row>
    <row r="30" spans="2:11">
      <c r="B30" s="92">
        <v>10</v>
      </c>
      <c r="C30" s="14" t="s">
        <v>639</v>
      </c>
      <c r="D30" s="13">
        <v>0</v>
      </c>
      <c r="E30" s="13">
        <v>0</v>
      </c>
      <c r="F30" s="13">
        <v>0</v>
      </c>
      <c r="G30" s="13">
        <v>0</v>
      </c>
      <c r="H30" s="13">
        <v>0</v>
      </c>
    </row>
    <row r="31" spans="2:11">
      <c r="B31" s="92" t="s">
        <v>335</v>
      </c>
      <c r="C31" s="15" t="s">
        <v>640</v>
      </c>
      <c r="D31" s="13">
        <v>0.01</v>
      </c>
      <c r="E31" s="13">
        <v>0.01</v>
      </c>
      <c r="F31" s="13">
        <v>5.0000000000000001E-3</v>
      </c>
      <c r="G31" s="13">
        <v>5.0000000000000001E-3</v>
      </c>
      <c r="H31" s="12">
        <v>5.0000000000000001E-3</v>
      </c>
    </row>
    <row r="32" spans="2:11">
      <c r="B32" s="92">
        <v>11</v>
      </c>
      <c r="C32" s="14" t="s">
        <v>641</v>
      </c>
      <c r="D32" s="13">
        <v>3.7900000000015602E-2</v>
      </c>
      <c r="E32" s="13">
        <v>3.83808757109994E-2</v>
      </c>
      <c r="F32" s="13">
        <v>3.1982017851398918E-2</v>
      </c>
      <c r="G32" s="13">
        <v>3.0800000000000001E-2</v>
      </c>
      <c r="H32" s="13">
        <v>3.0800000000000001E-2</v>
      </c>
    </row>
    <row r="33" spans="2:14">
      <c r="B33" s="92" t="s">
        <v>336</v>
      </c>
      <c r="C33" s="15" t="s">
        <v>642</v>
      </c>
      <c r="D33" s="16">
        <v>0.13790000000001562</v>
      </c>
      <c r="E33" s="16">
        <v>0.13838087571099941</v>
      </c>
      <c r="F33" s="16">
        <v>0.13198201785139893</v>
      </c>
      <c r="G33" s="16">
        <v>0.1308</v>
      </c>
      <c r="H33" s="16">
        <v>0.1308</v>
      </c>
      <c r="I33" s="16"/>
    </row>
    <row r="34" spans="2:14">
      <c r="B34" s="92">
        <v>12</v>
      </c>
      <c r="C34" s="14" t="s">
        <v>643</v>
      </c>
      <c r="D34" s="13">
        <f>4.5%+D22+D32</f>
        <v>9.4150000000015596E-2</v>
      </c>
      <c r="E34" s="13">
        <v>9.4630875710999401E-2</v>
      </c>
      <c r="F34" s="13">
        <v>8.8232017851398906E-2</v>
      </c>
      <c r="G34" s="13">
        <v>8.7049999999984598E-2</v>
      </c>
      <c r="H34" s="13">
        <v>8.7049999999984598E-2</v>
      </c>
      <c r="J34" s="13"/>
      <c r="K34" s="13"/>
      <c r="L34" s="13"/>
      <c r="M34" s="261"/>
      <c r="N34" s="261"/>
    </row>
    <row r="35" spans="2:14">
      <c r="B35" s="350" t="s">
        <v>211</v>
      </c>
      <c r="C35" s="350"/>
      <c r="D35" s="350"/>
      <c r="E35" s="350"/>
      <c r="F35" s="350"/>
      <c r="G35" s="350"/>
      <c r="H35" s="350"/>
    </row>
    <row r="36" spans="2:14">
      <c r="B36" s="92">
        <v>13</v>
      </c>
      <c r="C36" s="14" t="s">
        <v>196</v>
      </c>
      <c r="D36" s="11">
        <v>39645593.368951701</v>
      </c>
      <c r="E36" s="11">
        <v>38883555.085959502</v>
      </c>
      <c r="F36" s="11">
        <v>35399549.983063102</v>
      </c>
      <c r="G36" s="11">
        <v>36600856.045755997</v>
      </c>
      <c r="H36" s="11">
        <v>33358336.70101</v>
      </c>
    </row>
    <row r="37" spans="2:14">
      <c r="B37" s="92">
        <v>14</v>
      </c>
      <c r="C37" s="15" t="s">
        <v>249</v>
      </c>
      <c r="D37" s="12">
        <v>8.9599999999999999E-2</v>
      </c>
      <c r="E37" s="12">
        <v>8.3391774425990495E-2</v>
      </c>
      <c r="F37" s="12">
        <v>9.5570727930732666E-2</v>
      </c>
      <c r="G37" s="12">
        <v>9.8922883482545979E-2</v>
      </c>
      <c r="H37" s="12">
        <v>0.10034596746199585</v>
      </c>
    </row>
    <row r="38" spans="2:14" ht="30" customHeight="1">
      <c r="B38" s="350" t="s">
        <v>644</v>
      </c>
      <c r="C38" s="350"/>
      <c r="D38" s="350"/>
      <c r="E38" s="350"/>
      <c r="F38" s="350"/>
      <c r="G38" s="350"/>
      <c r="H38" s="350"/>
    </row>
    <row r="39" spans="2:14" ht="21.5">
      <c r="B39" s="87" t="s">
        <v>337</v>
      </c>
      <c r="C39" s="142" t="s">
        <v>645</v>
      </c>
      <c r="D39" s="12">
        <v>0</v>
      </c>
      <c r="E39" s="12">
        <v>0</v>
      </c>
      <c r="F39" s="12">
        <v>0</v>
      </c>
      <c r="G39" s="12">
        <v>0</v>
      </c>
      <c r="H39" s="12">
        <v>0</v>
      </c>
    </row>
    <row r="40" spans="2:14">
      <c r="B40" s="92" t="s">
        <v>338</v>
      </c>
      <c r="C40" s="230" t="s">
        <v>646</v>
      </c>
      <c r="D40" s="13">
        <v>0</v>
      </c>
      <c r="E40" s="13">
        <v>0</v>
      </c>
      <c r="F40" s="13">
        <v>0</v>
      </c>
      <c r="G40" s="13">
        <v>0</v>
      </c>
      <c r="H40" s="13">
        <v>0</v>
      </c>
    </row>
    <row r="41" spans="2:14">
      <c r="B41" s="92" t="s">
        <v>339</v>
      </c>
      <c r="C41" s="15" t="s">
        <v>647</v>
      </c>
      <c r="D41" s="16">
        <v>0.03</v>
      </c>
      <c r="E41" s="16">
        <v>0.03</v>
      </c>
      <c r="F41" s="16">
        <v>0.03</v>
      </c>
      <c r="G41" s="16">
        <v>0.03</v>
      </c>
      <c r="H41" s="12">
        <v>0.03</v>
      </c>
    </row>
    <row r="42" spans="2:14" ht="31.5" customHeight="1">
      <c r="B42" s="350" t="s">
        <v>648</v>
      </c>
      <c r="C42" s="350"/>
      <c r="D42" s="350"/>
      <c r="E42" s="350"/>
      <c r="F42" s="350"/>
      <c r="G42" s="350"/>
      <c r="H42" s="350"/>
    </row>
    <row r="43" spans="2:14">
      <c r="B43" s="92" t="s">
        <v>340</v>
      </c>
      <c r="C43" s="15" t="s">
        <v>649</v>
      </c>
      <c r="D43" s="16">
        <v>0</v>
      </c>
      <c r="E43" s="16">
        <v>0</v>
      </c>
      <c r="F43" s="16">
        <v>0</v>
      </c>
      <c r="G43" s="16">
        <v>0</v>
      </c>
      <c r="H43" s="16">
        <v>0</v>
      </c>
    </row>
    <row r="44" spans="2:14">
      <c r="B44" s="92" t="s">
        <v>341</v>
      </c>
      <c r="C44" s="14" t="s">
        <v>256</v>
      </c>
      <c r="D44" s="13">
        <v>0.03</v>
      </c>
      <c r="E44" s="13">
        <v>0.03</v>
      </c>
      <c r="F44" s="13">
        <v>0.03</v>
      </c>
      <c r="G44" s="13">
        <v>0.03</v>
      </c>
      <c r="H44" s="13">
        <v>0.03</v>
      </c>
    </row>
    <row r="45" spans="2:14">
      <c r="B45" s="17" t="s">
        <v>650</v>
      </c>
      <c r="C45" s="17"/>
      <c r="D45" s="18"/>
      <c r="E45" s="18"/>
      <c r="F45" s="18"/>
      <c r="G45" s="18"/>
      <c r="H45" s="18"/>
    </row>
    <row r="46" spans="2:14">
      <c r="B46" s="92">
        <v>15</v>
      </c>
      <c r="C46" s="14" t="s">
        <v>651</v>
      </c>
      <c r="D46" s="11">
        <v>9348675.5237360392</v>
      </c>
      <c r="E46" s="11">
        <v>9326587.1925953906</v>
      </c>
      <c r="F46" s="11">
        <v>7439159.7583911205</v>
      </c>
      <c r="G46" s="11">
        <v>7152720.1925043603</v>
      </c>
      <c r="H46" s="11">
        <v>2954620.04633077</v>
      </c>
    </row>
    <row r="47" spans="2:14">
      <c r="B47" s="92" t="s">
        <v>342</v>
      </c>
      <c r="C47" s="15" t="s">
        <v>652</v>
      </c>
      <c r="D47" s="9">
        <v>6250816.1480423436</v>
      </c>
      <c r="E47" s="9">
        <v>6315906.7866298687</v>
      </c>
      <c r="F47" s="9">
        <v>6175742.4280536072</v>
      </c>
      <c r="G47" s="9">
        <v>6225771.8080964722</v>
      </c>
      <c r="H47" s="9">
        <v>3746319.2992562731</v>
      </c>
    </row>
    <row r="48" spans="2:14">
      <c r="B48" s="92" t="s">
        <v>343</v>
      </c>
      <c r="C48" s="14" t="s">
        <v>653</v>
      </c>
      <c r="D48" s="11">
        <v>1658096.3013384398</v>
      </c>
      <c r="E48" s="11">
        <v>1567981.7048656624</v>
      </c>
      <c r="F48" s="11">
        <v>1852865.3873074939</v>
      </c>
      <c r="G48" s="11">
        <v>2036159.844738692</v>
      </c>
      <c r="H48" s="11">
        <v>1415279.1435929714</v>
      </c>
    </row>
    <row r="49" spans="2:8">
      <c r="B49" s="92">
        <v>16</v>
      </c>
      <c r="C49" s="15" t="s">
        <v>654</v>
      </c>
      <c r="D49" s="9">
        <v>4592719.8467039047</v>
      </c>
      <c r="E49" s="9">
        <v>4747925.0817642072</v>
      </c>
      <c r="F49" s="9">
        <v>4322877.0407461142</v>
      </c>
      <c r="G49" s="9">
        <v>4189611.9633577787</v>
      </c>
      <c r="H49" s="9">
        <v>2331040.1556632998</v>
      </c>
    </row>
    <row r="50" spans="2:8">
      <c r="B50" s="92">
        <v>17</v>
      </c>
      <c r="C50" s="14" t="s">
        <v>655</v>
      </c>
      <c r="D50" s="13">
        <v>2.0355423008101368</v>
      </c>
      <c r="E50" s="13">
        <v>1.9643501175738587</v>
      </c>
      <c r="F50" s="13">
        <v>1.720881646244361</v>
      </c>
      <c r="G50" s="13">
        <v>1.7072512335418744</v>
      </c>
      <c r="H50" s="13">
        <v>1.2675110000000001</v>
      </c>
    </row>
    <row r="51" spans="2:8">
      <c r="B51" s="351" t="s">
        <v>656</v>
      </c>
      <c r="C51" s="351"/>
      <c r="D51" s="351"/>
      <c r="E51" s="351"/>
      <c r="F51" s="351"/>
      <c r="G51" s="351"/>
      <c r="H51" s="351"/>
    </row>
    <row r="52" spans="2:8">
      <c r="B52" s="92">
        <v>18</v>
      </c>
      <c r="C52" s="14" t="s">
        <v>657</v>
      </c>
      <c r="D52" s="11">
        <v>28576119.21026649</v>
      </c>
      <c r="E52" s="11">
        <v>26937317.04201372</v>
      </c>
      <c r="F52" s="11">
        <v>24540723.6295458</v>
      </c>
      <c r="G52" s="11">
        <v>24839466.891510129</v>
      </c>
      <c r="H52" s="11">
        <v>23111745.128560137</v>
      </c>
    </row>
    <row r="53" spans="2:8">
      <c r="B53" s="92">
        <v>19</v>
      </c>
      <c r="C53" s="15" t="s">
        <v>423</v>
      </c>
      <c r="D53" s="9">
        <v>19751804.163244605</v>
      </c>
      <c r="E53" s="9">
        <v>18983855.338281941</v>
      </c>
      <c r="F53" s="9">
        <v>17897063.762056049</v>
      </c>
      <c r="G53" s="9">
        <v>18941351.80525694</v>
      </c>
      <c r="H53" s="9">
        <v>17809670.513308883</v>
      </c>
    </row>
    <row r="54" spans="2:8" ht="15" thickBot="1">
      <c r="B54" s="93">
        <v>20</v>
      </c>
      <c r="C54" s="232" t="s">
        <v>424</v>
      </c>
      <c r="D54" s="96">
        <v>1.446759950336219</v>
      </c>
      <c r="E54" s="96">
        <v>1.4189592452115458</v>
      </c>
      <c r="F54" s="96">
        <v>1.3712150750434893</v>
      </c>
      <c r="G54" s="96">
        <v>1.311388286691145</v>
      </c>
      <c r="H54" s="96">
        <v>1.2977076196490607</v>
      </c>
    </row>
  </sheetData>
  <sheetProtection algorithmName="SHA-512" hashValue="WAKux09iHyGOPIArsbFTfZUwc0eELkf0DKIVnMKv4oAxHWrXuTpInLXe145PFzIxVjcC/YO3picRccKZ26xb9g==" saltValue="NMq2JyWuXR7lW7gjrmYP/w==" spinCount="100000" sheet="1" objects="1" scenarios="1"/>
  <mergeCells count="10">
    <mergeCell ref="C6:H6"/>
    <mergeCell ref="B10:H10"/>
    <mergeCell ref="B14:H14"/>
    <mergeCell ref="B16:H16"/>
    <mergeCell ref="B20:H20"/>
    <mergeCell ref="B25:H25"/>
    <mergeCell ref="B35:H35"/>
    <mergeCell ref="B38:H38"/>
    <mergeCell ref="B42:H42"/>
    <mergeCell ref="B51:H51"/>
  </mergeCells>
  <hyperlinks>
    <hyperlink ref="B2" location="Tartalom!A1" display="Back to contents page" xr:uid="{DFB46773-48AF-4073-9429-E2347F1E8DB2}"/>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Munka36">
    <tabColor theme="9" tint="0.79998168889431442"/>
  </sheetPr>
  <dimension ref="B1:E16"/>
  <sheetViews>
    <sheetView showGridLines="0" workbookViewId="0">
      <selection activeCell="B4" sqref="B4"/>
    </sheetView>
  </sheetViews>
  <sheetFormatPr defaultRowHeight="14.5"/>
  <cols>
    <col min="1" max="1" width="4.453125" customWidth="1"/>
    <col min="2" max="2" width="5" customWidth="1"/>
    <col min="3" max="3" width="60.26953125" customWidth="1"/>
    <col min="4" max="5" width="18.1796875" customWidth="1"/>
  </cols>
  <sheetData>
    <row r="1" spans="2:5" ht="12.75" customHeight="1"/>
    <row r="2" spans="2:5">
      <c r="B2" s="152" t="s">
        <v>748</v>
      </c>
      <c r="C2" s="89"/>
    </row>
    <row r="3" spans="2:5">
      <c r="B3" s="1"/>
      <c r="C3" s="1"/>
    </row>
    <row r="4" spans="2:5" ht="15.5">
      <c r="B4" s="19" t="s">
        <v>536</v>
      </c>
      <c r="C4" s="2"/>
    </row>
    <row r="5" spans="2:5" ht="2.15" customHeight="1">
      <c r="B5" s="1"/>
      <c r="C5" s="1"/>
    </row>
    <row r="6" spans="2:5" ht="2.15" customHeight="1">
      <c r="B6" s="352"/>
      <c r="C6" s="352"/>
      <c r="D6" s="352"/>
      <c r="E6" s="352"/>
    </row>
    <row r="7" spans="2:5" ht="2.15" customHeight="1">
      <c r="B7" s="3"/>
      <c r="C7" s="4"/>
    </row>
    <row r="8" spans="2:5" ht="15" thickBot="1">
      <c r="B8" s="30"/>
      <c r="C8" s="364">
        <f>+Tartalom!B3</f>
        <v>45107</v>
      </c>
      <c r="D8" s="364"/>
      <c r="E8" s="364"/>
    </row>
    <row r="9" spans="2:5" ht="49.5" customHeight="1">
      <c r="B9" s="188"/>
      <c r="C9" s="181" t="s">
        <v>16</v>
      </c>
      <c r="D9" s="413" t="s">
        <v>15</v>
      </c>
      <c r="E9" s="413" t="s">
        <v>525</v>
      </c>
    </row>
    <row r="10" spans="2:5" ht="45" customHeight="1" thickBot="1">
      <c r="B10" s="43"/>
      <c r="C10" s="189" t="s">
        <v>1</v>
      </c>
      <c r="D10" s="414"/>
      <c r="E10" s="414"/>
    </row>
    <row r="11" spans="2:5">
      <c r="B11" s="98">
        <v>1</v>
      </c>
      <c r="C11" s="190" t="s">
        <v>537</v>
      </c>
      <c r="D11" s="306">
        <v>0</v>
      </c>
      <c r="E11" s="306">
        <v>0</v>
      </c>
    </row>
    <row r="12" spans="2:5">
      <c r="B12" s="87">
        <v>2</v>
      </c>
      <c r="C12" s="191" t="s">
        <v>538</v>
      </c>
      <c r="D12" s="307"/>
      <c r="E12" s="306">
        <v>0</v>
      </c>
    </row>
    <row r="13" spans="2:5">
      <c r="B13" s="87">
        <v>3</v>
      </c>
      <c r="C13" s="191" t="s">
        <v>539</v>
      </c>
      <c r="D13" s="307"/>
      <c r="E13" s="308">
        <v>0</v>
      </c>
    </row>
    <row r="14" spans="2:5">
      <c r="B14" s="87">
        <v>4</v>
      </c>
      <c r="C14" s="192" t="s">
        <v>540</v>
      </c>
      <c r="D14" s="306">
        <v>161182.587138</v>
      </c>
      <c r="E14" s="309">
        <v>32623.098988000002</v>
      </c>
    </row>
    <row r="15" spans="2:5">
      <c r="B15" s="87" t="s">
        <v>263</v>
      </c>
      <c r="C15" s="193" t="s">
        <v>541</v>
      </c>
      <c r="D15" s="306">
        <v>0</v>
      </c>
      <c r="E15" s="309">
        <v>0</v>
      </c>
    </row>
    <row r="16" spans="2:5" ht="22.5" customHeight="1" thickBot="1">
      <c r="B16" s="99">
        <v>5</v>
      </c>
      <c r="C16" s="194" t="s">
        <v>542</v>
      </c>
      <c r="D16" s="310">
        <v>161182.587138</v>
      </c>
      <c r="E16" s="310">
        <v>32623.098988000002</v>
      </c>
    </row>
  </sheetData>
  <sheetProtection algorithmName="SHA-512" hashValue="vsjDvSExiQAdzmJ7DE3iqekS2rwXq7e32pdH0MQqVDBHNtrI7XHtxQ9/kxLEBvMERS3sKN8msvVEsnjmJBN6gw==" saltValue="pn/IPP9EVUTIDa14cchUww==" spinCount="100000" sheet="1" objects="1" scenarios="1"/>
  <mergeCells count="4">
    <mergeCell ref="C8:E8"/>
    <mergeCell ref="B6:E6"/>
    <mergeCell ref="D9:D10"/>
    <mergeCell ref="E9:E10"/>
  </mergeCells>
  <hyperlinks>
    <hyperlink ref="B2" location="Tartalom!A1" display="Back to contents page" xr:uid="{2EC17212-CD3A-4908-B977-7853E2430EDD}"/>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Munka37">
    <tabColor theme="9" tint="0.79998168889431442"/>
  </sheetPr>
  <dimension ref="B1:O21"/>
  <sheetViews>
    <sheetView showGridLines="0" workbookViewId="0">
      <selection activeCell="B4" sqref="B4"/>
    </sheetView>
  </sheetViews>
  <sheetFormatPr defaultRowHeight="14.5"/>
  <cols>
    <col min="1" max="2" width="4.453125" customWidth="1"/>
    <col min="3" max="3" width="46.81640625" customWidth="1"/>
    <col min="4" max="14" width="9.26953125" customWidth="1"/>
  </cols>
  <sheetData>
    <row r="1" spans="2:15" ht="12.75" customHeight="1"/>
    <row r="2" spans="2:15">
      <c r="B2" s="152" t="s">
        <v>748</v>
      </c>
      <c r="C2" s="89"/>
    </row>
    <row r="3" spans="2:15">
      <c r="B3" s="1"/>
      <c r="C3" s="1"/>
    </row>
    <row r="4" spans="2:15" ht="15.5">
      <c r="B4" s="19" t="s">
        <v>543</v>
      </c>
      <c r="C4" s="2"/>
    </row>
    <row r="5" spans="2:15" ht="2.15" customHeight="1">
      <c r="B5" s="1"/>
      <c r="C5" s="1"/>
    </row>
    <row r="6" spans="2:15" ht="2.15" customHeight="1">
      <c r="B6" s="352"/>
      <c r="C6" s="352"/>
      <c r="D6" s="352"/>
      <c r="E6" s="352"/>
      <c r="F6" s="352"/>
      <c r="G6" s="352"/>
      <c r="H6" s="352"/>
      <c r="I6" s="352"/>
      <c r="J6" s="352"/>
      <c r="K6" s="352"/>
      <c r="L6" s="352"/>
      <c r="M6" s="352"/>
      <c r="N6" s="352"/>
      <c r="O6" s="352"/>
    </row>
    <row r="7" spans="2:15" ht="2.15" customHeight="1">
      <c r="B7" s="3"/>
      <c r="C7" s="4"/>
    </row>
    <row r="8" spans="2:15" ht="15" thickBot="1">
      <c r="B8" s="30"/>
      <c r="C8" s="364">
        <f>+Tartalom!B3</f>
        <v>45107</v>
      </c>
      <c r="D8" s="364"/>
      <c r="E8" s="364"/>
      <c r="F8" s="364"/>
      <c r="G8" s="364"/>
      <c r="H8" s="364"/>
      <c r="I8" s="364"/>
      <c r="J8" s="364"/>
      <c r="K8" s="364"/>
      <c r="L8" s="364"/>
      <c r="M8" s="364"/>
      <c r="N8" s="364"/>
      <c r="O8" s="364"/>
    </row>
    <row r="9" spans="2:15" ht="15" thickBot="1">
      <c r="C9" s="197" t="s">
        <v>1</v>
      </c>
      <c r="D9" s="412" t="s">
        <v>515</v>
      </c>
      <c r="E9" s="412"/>
      <c r="F9" s="412"/>
      <c r="G9" s="412"/>
      <c r="H9" s="412"/>
      <c r="I9" s="412"/>
      <c r="J9" s="412"/>
      <c r="K9" s="412"/>
      <c r="L9" s="412"/>
      <c r="M9" s="412"/>
      <c r="N9" s="412"/>
      <c r="O9" s="413" t="s">
        <v>14</v>
      </c>
    </row>
    <row r="10" spans="2:15" ht="15" thickBot="1">
      <c r="C10" s="177" t="s">
        <v>544</v>
      </c>
      <c r="D10" s="195">
        <v>0</v>
      </c>
      <c r="E10" s="195">
        <v>0.02</v>
      </c>
      <c r="F10" s="195">
        <v>0.04</v>
      </c>
      <c r="G10" s="195">
        <v>0.1</v>
      </c>
      <c r="H10" s="195">
        <v>0.2</v>
      </c>
      <c r="I10" s="195">
        <v>0.5</v>
      </c>
      <c r="J10" s="195">
        <v>0.7</v>
      </c>
      <c r="K10" s="195">
        <v>0.75</v>
      </c>
      <c r="L10" s="195">
        <v>1</v>
      </c>
      <c r="M10" s="195">
        <v>1.5</v>
      </c>
      <c r="N10" s="180" t="s">
        <v>512</v>
      </c>
      <c r="O10" s="414"/>
    </row>
    <row r="11" spans="2:15">
      <c r="C11" s="193" t="s">
        <v>545</v>
      </c>
      <c r="D11" s="309">
        <v>181512.21372699999</v>
      </c>
      <c r="E11" s="309">
        <v>0</v>
      </c>
      <c r="F11" s="309">
        <v>0</v>
      </c>
      <c r="G11" s="309">
        <v>0</v>
      </c>
      <c r="H11" s="309">
        <v>0</v>
      </c>
      <c r="I11" s="309">
        <v>0</v>
      </c>
      <c r="J11" s="309">
        <v>0</v>
      </c>
      <c r="K11" s="309">
        <v>0</v>
      </c>
      <c r="L11" s="309">
        <v>0</v>
      </c>
      <c r="M11" s="309">
        <v>0</v>
      </c>
      <c r="N11" s="309">
        <v>0</v>
      </c>
      <c r="O11" s="311">
        <v>181512.21372699999</v>
      </c>
    </row>
    <row r="12" spans="2:15">
      <c r="C12" s="193" t="s">
        <v>546</v>
      </c>
      <c r="D12" s="311">
        <v>0</v>
      </c>
      <c r="E12" s="311">
        <v>0</v>
      </c>
      <c r="F12" s="311">
        <v>0</v>
      </c>
      <c r="G12" s="311">
        <v>0</v>
      </c>
      <c r="H12" s="311">
        <v>0</v>
      </c>
      <c r="I12" s="311">
        <v>0</v>
      </c>
      <c r="J12" s="311">
        <v>0</v>
      </c>
      <c r="K12" s="311">
        <v>0</v>
      </c>
      <c r="L12" s="311">
        <v>0</v>
      </c>
      <c r="M12" s="311">
        <v>0</v>
      </c>
      <c r="N12" s="311">
        <v>0</v>
      </c>
      <c r="O12" s="311">
        <v>0</v>
      </c>
    </row>
    <row r="13" spans="2:15">
      <c r="C13" s="192" t="s">
        <v>547</v>
      </c>
      <c r="D13" s="309">
        <v>0</v>
      </c>
      <c r="E13" s="309">
        <v>0</v>
      </c>
      <c r="F13" s="309">
        <v>0</v>
      </c>
      <c r="G13" s="309">
        <v>0</v>
      </c>
      <c r="H13" s="309">
        <v>0</v>
      </c>
      <c r="I13" s="309">
        <v>0</v>
      </c>
      <c r="J13" s="309">
        <v>0</v>
      </c>
      <c r="K13" s="309">
        <v>0</v>
      </c>
      <c r="L13" s="309">
        <v>0</v>
      </c>
      <c r="M13" s="309">
        <v>0</v>
      </c>
      <c r="N13" s="309">
        <v>0</v>
      </c>
      <c r="O13" s="311">
        <v>0</v>
      </c>
    </row>
    <row r="14" spans="2:15">
      <c r="C14" s="190" t="s">
        <v>548</v>
      </c>
      <c r="D14" s="309">
        <v>0</v>
      </c>
      <c r="E14" s="309">
        <v>0</v>
      </c>
      <c r="F14" s="309">
        <v>0</v>
      </c>
      <c r="G14" s="309">
        <v>0</v>
      </c>
      <c r="H14" s="309">
        <v>0</v>
      </c>
      <c r="I14" s="309">
        <v>0</v>
      </c>
      <c r="J14" s="309">
        <v>0</v>
      </c>
      <c r="K14" s="309">
        <v>0</v>
      </c>
      <c r="L14" s="309">
        <v>0</v>
      </c>
      <c r="M14" s="309">
        <v>0</v>
      </c>
      <c r="N14" s="309">
        <v>0</v>
      </c>
      <c r="O14" s="311">
        <v>0</v>
      </c>
    </row>
    <row r="15" spans="2:15">
      <c r="C15" s="190" t="s">
        <v>549</v>
      </c>
      <c r="D15" s="309">
        <v>0</v>
      </c>
      <c r="E15" s="309">
        <v>0</v>
      </c>
      <c r="F15" s="309">
        <v>0</v>
      </c>
      <c r="G15" s="309">
        <v>0</v>
      </c>
      <c r="H15" s="309">
        <v>0</v>
      </c>
      <c r="I15" s="309">
        <v>0</v>
      </c>
      <c r="J15" s="309">
        <v>0</v>
      </c>
      <c r="K15" s="309">
        <v>0</v>
      </c>
      <c r="L15" s="309">
        <v>0</v>
      </c>
      <c r="M15" s="309">
        <v>0</v>
      </c>
      <c r="N15" s="309">
        <v>0</v>
      </c>
      <c r="O15" s="311">
        <v>0</v>
      </c>
    </row>
    <row r="16" spans="2:15">
      <c r="C16" s="190" t="s">
        <v>550</v>
      </c>
      <c r="D16" s="309">
        <v>0</v>
      </c>
      <c r="E16" s="309">
        <v>0</v>
      </c>
      <c r="F16" s="309">
        <v>0</v>
      </c>
      <c r="G16" s="309">
        <v>0</v>
      </c>
      <c r="H16" s="309">
        <v>224282.428724</v>
      </c>
      <c r="I16" s="309">
        <v>18783.705406000001</v>
      </c>
      <c r="J16" s="309">
        <v>0</v>
      </c>
      <c r="K16" s="309">
        <v>0</v>
      </c>
      <c r="L16" s="309">
        <v>7093.9115739999997</v>
      </c>
      <c r="M16" s="309">
        <v>114.58896</v>
      </c>
      <c r="N16" s="309">
        <v>0</v>
      </c>
      <c r="O16" s="311">
        <v>250274.63466399998</v>
      </c>
    </row>
    <row r="17" spans="3:15">
      <c r="C17" s="190" t="s">
        <v>551</v>
      </c>
      <c r="D17" s="309">
        <v>0</v>
      </c>
      <c r="E17" s="309">
        <v>0</v>
      </c>
      <c r="F17" s="309">
        <v>0</v>
      </c>
      <c r="G17" s="309">
        <v>0</v>
      </c>
      <c r="H17" s="309">
        <v>0</v>
      </c>
      <c r="I17" s="309">
        <v>0</v>
      </c>
      <c r="J17" s="309">
        <v>0</v>
      </c>
      <c r="K17" s="309">
        <v>0</v>
      </c>
      <c r="L17" s="309">
        <v>182783.834229</v>
      </c>
      <c r="M17" s="309">
        <v>0</v>
      </c>
      <c r="N17" s="309">
        <v>0</v>
      </c>
      <c r="O17" s="311">
        <v>182783.834229</v>
      </c>
    </row>
    <row r="18" spans="3:15">
      <c r="C18" s="190" t="s">
        <v>552</v>
      </c>
      <c r="D18" s="309">
        <v>0</v>
      </c>
      <c r="E18" s="309">
        <v>0</v>
      </c>
      <c r="F18" s="309">
        <v>0</v>
      </c>
      <c r="G18" s="309">
        <v>0</v>
      </c>
      <c r="H18" s="309">
        <v>0</v>
      </c>
      <c r="I18" s="309">
        <v>0</v>
      </c>
      <c r="J18" s="309">
        <v>0</v>
      </c>
      <c r="K18" s="309">
        <v>3785.9849680000002</v>
      </c>
      <c r="L18" s="309">
        <v>0</v>
      </c>
      <c r="M18" s="309">
        <v>0</v>
      </c>
      <c r="N18" s="309">
        <v>0</v>
      </c>
      <c r="O18" s="311">
        <v>3785.9849680000002</v>
      </c>
    </row>
    <row r="19" spans="3:15">
      <c r="C19" s="192" t="s">
        <v>553</v>
      </c>
      <c r="D19" s="311">
        <v>0</v>
      </c>
      <c r="E19" s="311">
        <v>0</v>
      </c>
      <c r="F19" s="311">
        <v>0</v>
      </c>
      <c r="G19" s="311">
        <v>0</v>
      </c>
      <c r="H19" s="311">
        <v>0</v>
      </c>
      <c r="I19" s="311">
        <v>0</v>
      </c>
      <c r="J19" s="311">
        <v>0</v>
      </c>
      <c r="K19" s="311">
        <v>0</v>
      </c>
      <c r="L19" s="311">
        <v>0</v>
      </c>
      <c r="M19" s="311">
        <v>0</v>
      </c>
      <c r="N19" s="311">
        <v>0</v>
      </c>
      <c r="O19" s="311">
        <v>0</v>
      </c>
    </row>
    <row r="20" spans="3:15">
      <c r="C20" s="190" t="s">
        <v>514</v>
      </c>
      <c r="D20" s="309">
        <v>0</v>
      </c>
      <c r="E20" s="309">
        <v>4839.6410619999997</v>
      </c>
      <c r="F20" s="309">
        <v>0</v>
      </c>
      <c r="G20" s="309">
        <v>0</v>
      </c>
      <c r="H20" s="309">
        <v>0</v>
      </c>
      <c r="I20" s="309">
        <v>0</v>
      </c>
      <c r="J20" s="309">
        <v>0</v>
      </c>
      <c r="K20" s="309">
        <v>0</v>
      </c>
      <c r="L20" s="309">
        <v>0</v>
      </c>
      <c r="M20" s="309">
        <v>0</v>
      </c>
      <c r="N20" s="309">
        <v>0.24</v>
      </c>
      <c r="O20" s="311">
        <v>4839.8810619999995</v>
      </c>
    </row>
    <row r="21" spans="3:15" ht="15" thickBot="1">
      <c r="C21" s="196" t="s">
        <v>14</v>
      </c>
      <c r="D21" s="312">
        <v>181512.21372699999</v>
      </c>
      <c r="E21" s="312">
        <v>4839.6410619999997</v>
      </c>
      <c r="F21" s="312">
        <v>0</v>
      </c>
      <c r="G21" s="312">
        <v>0</v>
      </c>
      <c r="H21" s="312">
        <v>224282.428724</v>
      </c>
      <c r="I21" s="312">
        <v>18783.705406000001</v>
      </c>
      <c r="J21" s="312">
        <v>0</v>
      </c>
      <c r="K21" s="312">
        <v>3785.9849680000002</v>
      </c>
      <c r="L21" s="312">
        <v>189877.745803</v>
      </c>
      <c r="M21" s="312">
        <v>114.58896</v>
      </c>
      <c r="N21" s="312">
        <v>0.24</v>
      </c>
      <c r="O21" s="312">
        <v>623196.5486499999</v>
      </c>
    </row>
  </sheetData>
  <sheetProtection algorithmName="SHA-512" hashValue="mSCXa2wuis2XLTviRjRNP4mfS0fsZb28ReiK8YIN6WgFSFwzSwuDMQy5DhxWuSUzp/agnLh7IwMgaTRkFWycSA==" saltValue="ou9Tw15jEDXoT40gWKHpxQ==" spinCount="100000" sheet="1" objects="1" scenarios="1"/>
  <mergeCells count="4">
    <mergeCell ref="D9:N9"/>
    <mergeCell ref="O9:O10"/>
    <mergeCell ref="B6:O6"/>
    <mergeCell ref="C8:O8"/>
  </mergeCells>
  <hyperlinks>
    <hyperlink ref="B2" location="Tartalom!A1" display="Back to contents page" xr:uid="{72B7B23D-016D-4232-AB0F-8D6902DD9E29}"/>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Munka38">
    <tabColor theme="9" tint="0.79998168889431442"/>
  </sheetPr>
  <dimension ref="B1:K20"/>
  <sheetViews>
    <sheetView showGridLines="0" workbookViewId="0">
      <selection activeCell="B4" sqref="B4"/>
    </sheetView>
  </sheetViews>
  <sheetFormatPr defaultRowHeight="14.5"/>
  <cols>
    <col min="1" max="2" width="4.453125" customWidth="1"/>
    <col min="3" max="3" width="33" customWidth="1"/>
    <col min="4" max="11" width="14.26953125" customWidth="1"/>
  </cols>
  <sheetData>
    <row r="1" spans="2:11" ht="12.75" customHeight="1"/>
    <row r="2" spans="2:11">
      <c r="B2" s="152" t="s">
        <v>748</v>
      </c>
      <c r="C2" s="89"/>
    </row>
    <row r="3" spans="2:11">
      <c r="B3" s="1"/>
      <c r="C3" s="1"/>
    </row>
    <row r="4" spans="2:11" ht="15.5">
      <c r="B4" s="19" t="s">
        <v>554</v>
      </c>
      <c r="C4" s="2"/>
    </row>
    <row r="5" spans="2:11" ht="2.15" customHeight="1">
      <c r="B5" s="1"/>
      <c r="C5" s="1"/>
    </row>
    <row r="6" spans="2:11" ht="2.15" customHeight="1">
      <c r="B6" s="352"/>
      <c r="C6" s="352"/>
      <c r="D6" s="352"/>
      <c r="E6" s="352"/>
    </row>
    <row r="7" spans="2:11" ht="2.15" customHeight="1">
      <c r="B7" s="3"/>
      <c r="C7" s="4"/>
    </row>
    <row r="8" spans="2:11" ht="15" thickBot="1">
      <c r="B8" s="30"/>
      <c r="C8" s="364">
        <f>+Tartalom!B3</f>
        <v>45107</v>
      </c>
      <c r="D8" s="364"/>
      <c r="E8" s="364"/>
      <c r="F8" s="364"/>
      <c r="G8" s="364"/>
      <c r="H8" s="364"/>
      <c r="I8" s="364"/>
      <c r="J8" s="364"/>
      <c r="K8" s="364"/>
    </row>
    <row r="9" spans="2:11" ht="21.75" customHeight="1" thickBot="1">
      <c r="C9" s="417" t="s">
        <v>1</v>
      </c>
      <c r="D9" s="419" t="s">
        <v>568</v>
      </c>
      <c r="E9" s="419"/>
      <c r="F9" s="419"/>
      <c r="G9" s="421"/>
      <c r="H9" s="420" t="s">
        <v>555</v>
      </c>
      <c r="I9" s="420"/>
      <c r="J9" s="420"/>
      <c r="K9" s="420"/>
    </row>
    <row r="10" spans="2:11" ht="27" customHeight="1" thickBot="1">
      <c r="C10" s="418"/>
      <c r="D10" s="419" t="s">
        <v>556</v>
      </c>
      <c r="E10" s="419"/>
      <c r="F10" s="419" t="s">
        <v>557</v>
      </c>
      <c r="G10" s="421"/>
      <c r="H10" s="419" t="s">
        <v>556</v>
      </c>
      <c r="I10" s="419"/>
      <c r="J10" s="419" t="s">
        <v>557</v>
      </c>
      <c r="K10" s="419"/>
    </row>
    <row r="11" spans="2:11" ht="23.25" customHeight="1" thickBot="1">
      <c r="C11" s="370" t="s">
        <v>513</v>
      </c>
      <c r="D11" s="57" t="s">
        <v>558</v>
      </c>
      <c r="E11" s="57" t="s">
        <v>559</v>
      </c>
      <c r="F11" s="57" t="s">
        <v>558</v>
      </c>
      <c r="G11" s="257" t="s">
        <v>559</v>
      </c>
      <c r="H11" s="57" t="s">
        <v>558</v>
      </c>
      <c r="I11" s="57" t="s">
        <v>559</v>
      </c>
      <c r="J11" s="57" t="s">
        <v>558</v>
      </c>
      <c r="K11" s="57" t="s">
        <v>559</v>
      </c>
    </row>
    <row r="12" spans="2:11">
      <c r="C12" s="198" t="s">
        <v>560</v>
      </c>
      <c r="D12" s="311">
        <v>24824.814652000001</v>
      </c>
      <c r="E12" s="311">
        <v>7814.4969160000001</v>
      </c>
      <c r="F12" s="311">
        <v>132475</v>
      </c>
      <c r="G12" s="313">
        <v>10876.36169</v>
      </c>
      <c r="H12" s="311">
        <v>0</v>
      </c>
      <c r="I12" s="311">
        <v>0</v>
      </c>
      <c r="J12" s="314">
        <v>0</v>
      </c>
      <c r="K12" s="314">
        <v>0</v>
      </c>
    </row>
    <row r="13" spans="2:11">
      <c r="C13" s="198" t="s">
        <v>561</v>
      </c>
      <c r="D13" s="311">
        <v>42833.655716000001</v>
      </c>
      <c r="E13" s="311">
        <v>91216.325612999994</v>
      </c>
      <c r="F13" s="311">
        <v>2865.9479200000001</v>
      </c>
      <c r="G13" s="313">
        <v>55216.117763000002</v>
      </c>
      <c r="H13" s="311">
        <v>0</v>
      </c>
      <c r="I13" s="311">
        <v>0</v>
      </c>
      <c r="J13" s="314">
        <v>0</v>
      </c>
      <c r="K13" s="314">
        <v>0</v>
      </c>
    </row>
    <row r="14" spans="2:11">
      <c r="C14" s="198" t="s">
        <v>562</v>
      </c>
      <c r="D14" s="311">
        <v>0</v>
      </c>
      <c r="E14" s="311">
        <v>0</v>
      </c>
      <c r="F14" s="311">
        <v>0</v>
      </c>
      <c r="G14" s="313">
        <v>0</v>
      </c>
      <c r="H14" s="311">
        <v>0</v>
      </c>
      <c r="I14" s="311">
        <v>0</v>
      </c>
      <c r="J14" s="314">
        <v>0</v>
      </c>
      <c r="K14" s="314">
        <v>0</v>
      </c>
    </row>
    <row r="15" spans="2:11">
      <c r="C15" s="198" t="s">
        <v>563</v>
      </c>
      <c r="D15" s="311">
        <v>0</v>
      </c>
      <c r="E15" s="311">
        <v>0</v>
      </c>
      <c r="F15" s="311">
        <v>0</v>
      </c>
      <c r="G15" s="313">
        <v>0</v>
      </c>
      <c r="H15" s="311">
        <v>0</v>
      </c>
      <c r="I15" s="311">
        <v>0</v>
      </c>
      <c r="J15" s="314">
        <v>0</v>
      </c>
      <c r="K15" s="314">
        <v>0</v>
      </c>
    </row>
    <row r="16" spans="2:11">
      <c r="C16" s="198" t="s">
        <v>564</v>
      </c>
      <c r="D16" s="311">
        <v>0</v>
      </c>
      <c r="E16" s="311">
        <v>0</v>
      </c>
      <c r="F16" s="311">
        <v>0</v>
      </c>
      <c r="G16" s="313">
        <v>0</v>
      </c>
      <c r="H16" s="311">
        <v>0</v>
      </c>
      <c r="I16" s="311">
        <v>0</v>
      </c>
      <c r="J16" s="314">
        <v>0</v>
      </c>
      <c r="K16" s="314">
        <v>0</v>
      </c>
    </row>
    <row r="17" spans="3:11">
      <c r="C17" s="198" t="s">
        <v>565</v>
      </c>
      <c r="D17" s="311">
        <v>0</v>
      </c>
      <c r="E17" s="311">
        <v>0</v>
      </c>
      <c r="F17" s="311">
        <v>0</v>
      </c>
      <c r="G17" s="313">
        <v>0</v>
      </c>
      <c r="H17" s="311">
        <v>0</v>
      </c>
      <c r="I17" s="311">
        <v>0</v>
      </c>
      <c r="J17" s="314">
        <v>0</v>
      </c>
      <c r="K17" s="314">
        <v>0</v>
      </c>
    </row>
    <row r="18" spans="3:11">
      <c r="C18" s="198" t="s">
        <v>566</v>
      </c>
      <c r="D18" s="311">
        <v>0</v>
      </c>
      <c r="E18" s="311">
        <v>0</v>
      </c>
      <c r="F18" s="311">
        <v>0</v>
      </c>
      <c r="G18" s="313">
        <v>0</v>
      </c>
      <c r="H18" s="311">
        <v>0</v>
      </c>
      <c r="I18" s="311">
        <v>0</v>
      </c>
      <c r="J18" s="314">
        <v>0</v>
      </c>
      <c r="K18" s="314">
        <v>0</v>
      </c>
    </row>
    <row r="19" spans="3:11">
      <c r="C19" s="198" t="s">
        <v>567</v>
      </c>
      <c r="D19" s="311">
        <v>0</v>
      </c>
      <c r="E19" s="311">
        <v>0</v>
      </c>
      <c r="F19" s="311">
        <v>0</v>
      </c>
      <c r="G19" s="313">
        <v>0</v>
      </c>
      <c r="H19" s="311">
        <v>0</v>
      </c>
      <c r="I19" s="311">
        <v>0</v>
      </c>
      <c r="J19" s="314">
        <v>0</v>
      </c>
      <c r="K19" s="314">
        <v>0</v>
      </c>
    </row>
    <row r="20" spans="3:11" ht="15" thickBot="1">
      <c r="C20" s="201" t="s">
        <v>14</v>
      </c>
      <c r="D20" s="315">
        <v>67658.470367999995</v>
      </c>
      <c r="E20" s="315">
        <v>99030.822528999997</v>
      </c>
      <c r="F20" s="315">
        <v>135340.94792000001</v>
      </c>
      <c r="G20" s="316">
        <v>66092.479453000007</v>
      </c>
      <c r="H20" s="315">
        <v>0</v>
      </c>
      <c r="I20" s="315">
        <v>0</v>
      </c>
      <c r="J20" s="317">
        <v>0</v>
      </c>
      <c r="K20" s="317">
        <v>0</v>
      </c>
    </row>
  </sheetData>
  <sheetProtection algorithmName="SHA-512" hashValue="go1khkvD6O98YUeca7yrgrehg3kD4UzhLneTM7SBcnIVgfMgV6q4jO+AXmuYiUxccveEN47wFxcSM5jh0NIgRw==" saltValue="4/c9Hcl0T9RkQamcCot0oQ=="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B343A4CC-919C-45C7-9F61-2130F5862EC1}"/>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Munka39">
    <tabColor theme="9" tint="0.79998168889431442"/>
  </sheetPr>
  <dimension ref="B1:E19"/>
  <sheetViews>
    <sheetView showGridLines="0" workbookViewId="0">
      <selection activeCell="B4" sqref="B4"/>
    </sheetView>
  </sheetViews>
  <sheetFormatPr defaultRowHeight="14.5"/>
  <cols>
    <col min="1" max="2" width="4.453125" customWidth="1"/>
    <col min="3" max="3" width="54" customWidth="1"/>
    <col min="4" max="4" width="18.7265625" customWidth="1"/>
    <col min="5" max="5" width="17.54296875" customWidth="1"/>
  </cols>
  <sheetData>
    <row r="1" spans="2:5" ht="12.75" customHeight="1"/>
    <row r="2" spans="2:5">
      <c r="B2" s="152" t="s">
        <v>748</v>
      </c>
      <c r="C2" s="89"/>
    </row>
    <row r="3" spans="2:5">
      <c r="B3" s="1"/>
      <c r="C3" s="1"/>
    </row>
    <row r="4" spans="2:5" ht="15.5">
      <c r="B4" s="19" t="s">
        <v>569</v>
      </c>
      <c r="C4" s="2"/>
    </row>
    <row r="5" spans="2:5" ht="2.15" customHeight="1">
      <c r="B5" s="1"/>
      <c r="C5" s="1"/>
    </row>
    <row r="6" spans="2:5" ht="2.15" customHeight="1">
      <c r="B6" s="352"/>
      <c r="C6" s="352"/>
      <c r="D6" s="352"/>
      <c r="E6" s="352"/>
    </row>
    <row r="7" spans="2:5" ht="2.15" customHeight="1">
      <c r="B7" s="3"/>
      <c r="C7" s="4"/>
    </row>
    <row r="8" spans="2:5" ht="15" thickBot="1">
      <c r="B8" s="30"/>
      <c r="C8" s="364">
        <f>+Tartalom!B3</f>
        <v>45107</v>
      </c>
      <c r="D8" s="364"/>
      <c r="E8" s="364"/>
    </row>
    <row r="9" spans="2:5" ht="36" customHeight="1" thickBot="1">
      <c r="C9" s="204" t="s">
        <v>1</v>
      </c>
      <c r="D9" s="205" t="s">
        <v>571</v>
      </c>
      <c r="E9" s="205" t="s">
        <v>572</v>
      </c>
    </row>
    <row r="10" spans="2:5" ht="23.25" customHeight="1">
      <c r="C10" s="209" t="s">
        <v>573</v>
      </c>
      <c r="D10" s="210"/>
      <c r="E10" s="210"/>
    </row>
    <row r="11" spans="2:5">
      <c r="C11" s="208" t="s">
        <v>578</v>
      </c>
      <c r="D11" s="203">
        <v>0</v>
      </c>
      <c r="E11" s="203">
        <v>0</v>
      </c>
    </row>
    <row r="12" spans="2:5">
      <c r="C12" s="208" t="s">
        <v>574</v>
      </c>
      <c r="D12" s="203">
        <v>0</v>
      </c>
      <c r="E12" s="203">
        <v>0</v>
      </c>
    </row>
    <row r="13" spans="2:5">
      <c r="C13" s="208" t="s">
        <v>579</v>
      </c>
      <c r="D13" s="203">
        <v>0</v>
      </c>
      <c r="E13" s="203">
        <v>0</v>
      </c>
    </row>
    <row r="14" spans="2:5">
      <c r="C14" s="208" t="s">
        <v>575</v>
      </c>
      <c r="D14" s="175">
        <v>0</v>
      </c>
      <c r="E14" s="175">
        <v>0</v>
      </c>
    </row>
    <row r="15" spans="2:5">
      <c r="C15" s="208" t="s">
        <v>570</v>
      </c>
      <c r="D15" s="175">
        <v>0</v>
      </c>
      <c r="E15" s="175">
        <v>0</v>
      </c>
    </row>
    <row r="16" spans="2:5">
      <c r="C16" s="211" t="s">
        <v>576</v>
      </c>
      <c r="D16" s="212">
        <v>0</v>
      </c>
      <c r="E16" s="212">
        <v>0</v>
      </c>
    </row>
    <row r="17" spans="3:5">
      <c r="C17" s="202" t="s">
        <v>577</v>
      </c>
      <c r="D17" s="185"/>
      <c r="E17" s="185"/>
    </row>
    <row r="18" spans="3:5">
      <c r="C18" s="208" t="s">
        <v>580</v>
      </c>
      <c r="D18" s="161">
        <v>0</v>
      </c>
      <c r="E18" s="161">
        <v>0</v>
      </c>
    </row>
    <row r="19" spans="3:5" ht="15" thickBot="1">
      <c r="C19" s="213" t="s">
        <v>581</v>
      </c>
      <c r="D19" s="206">
        <v>0</v>
      </c>
      <c r="E19" s="206">
        <v>0</v>
      </c>
    </row>
  </sheetData>
  <sheetProtection algorithmName="SHA-512" hashValue="e2iauvkeXnNAcWBUQm6AgwLsFhFooTL0VneASBi8URRJldJN748Infxb8W6+JoGx075yZvZVKlirJkQSsMbJkA==" saltValue="3ffQ6BgtC+s0ja/XaRc7tA==" spinCount="100000" sheet="1" objects="1" scenarios="1"/>
  <mergeCells count="2">
    <mergeCell ref="C8:E8"/>
    <mergeCell ref="B6:E6"/>
  </mergeCells>
  <hyperlinks>
    <hyperlink ref="B2" location="Tartalom!A1" display="Back to contents page" xr:uid="{617780FE-BC79-4347-BD8E-B531565DA9D7}"/>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Munka40">
    <tabColor theme="9" tint="0.79998168889431442"/>
  </sheetPr>
  <dimension ref="B1:E29"/>
  <sheetViews>
    <sheetView showGridLines="0" workbookViewId="0">
      <selection activeCell="B4" sqref="B4"/>
    </sheetView>
  </sheetViews>
  <sheetFormatPr defaultRowHeight="14.5"/>
  <cols>
    <col min="1" max="2" width="4.453125" customWidth="1"/>
    <col min="3" max="3" width="65" customWidth="1"/>
    <col min="4" max="4" width="18.7265625" customWidth="1"/>
    <col min="5" max="5" width="17.54296875" customWidth="1"/>
  </cols>
  <sheetData>
    <row r="1" spans="2:5" ht="12.75" customHeight="1"/>
    <row r="2" spans="2:5">
      <c r="B2" s="152" t="s">
        <v>748</v>
      </c>
      <c r="C2" s="89"/>
    </row>
    <row r="3" spans="2:5">
      <c r="B3" s="1"/>
      <c r="C3" s="1"/>
    </row>
    <row r="4" spans="2:5" ht="15.5">
      <c r="B4" s="19" t="s">
        <v>582</v>
      </c>
      <c r="C4" s="2"/>
    </row>
    <row r="5" spans="2:5" ht="2.15" customHeight="1">
      <c r="B5" s="1"/>
      <c r="C5" s="1"/>
    </row>
    <row r="6" spans="2:5" ht="2.15" customHeight="1">
      <c r="B6" s="352"/>
      <c r="C6" s="352"/>
      <c r="D6" s="352"/>
      <c r="E6" s="352"/>
    </row>
    <row r="7" spans="2:5" ht="2.15" customHeight="1">
      <c r="B7" s="3"/>
      <c r="C7" s="4"/>
    </row>
    <row r="8" spans="2:5" ht="15" thickBot="1">
      <c r="B8" s="30"/>
      <c r="C8" s="364">
        <f>+Tartalom!B3</f>
        <v>45107</v>
      </c>
      <c r="D8" s="364"/>
      <c r="E8" s="364"/>
    </row>
    <row r="9" spans="2:5" ht="36" customHeight="1" thickBot="1">
      <c r="C9" s="200" t="s">
        <v>1</v>
      </c>
      <c r="D9" s="199" t="s">
        <v>15</v>
      </c>
      <c r="E9" s="199" t="s">
        <v>525</v>
      </c>
    </row>
    <row r="10" spans="2:5" ht="23.25" customHeight="1">
      <c r="C10" s="202" t="s">
        <v>584</v>
      </c>
      <c r="D10" s="303"/>
      <c r="E10" s="320">
        <v>33.240324999999999</v>
      </c>
    </row>
    <row r="11" spans="2:5" ht="25.5" customHeight="1">
      <c r="C11" s="207" t="s">
        <v>585</v>
      </c>
      <c r="D11" s="161">
        <v>4372.0415869999997</v>
      </c>
      <c r="E11" s="161">
        <v>33.000324999999997</v>
      </c>
    </row>
    <row r="12" spans="2:5">
      <c r="C12" s="208" t="s">
        <v>586</v>
      </c>
      <c r="D12" s="161">
        <v>4372.0415869999997</v>
      </c>
      <c r="E12" s="161">
        <v>33.000324999999997</v>
      </c>
    </row>
    <row r="13" spans="2:5">
      <c r="C13" s="208" t="s">
        <v>587</v>
      </c>
      <c r="D13" s="161">
        <v>0</v>
      </c>
      <c r="E13" s="161">
        <v>0</v>
      </c>
    </row>
    <row r="14" spans="2:5">
      <c r="C14" s="208" t="s">
        <v>588</v>
      </c>
      <c r="D14" s="161">
        <v>0</v>
      </c>
      <c r="E14" s="161">
        <v>0</v>
      </c>
    </row>
    <row r="15" spans="2:5">
      <c r="C15" s="208" t="s">
        <v>589</v>
      </c>
      <c r="D15" s="161">
        <v>0</v>
      </c>
      <c r="E15" s="161">
        <v>0</v>
      </c>
    </row>
    <row r="16" spans="2:5">
      <c r="C16" s="207" t="s">
        <v>590</v>
      </c>
      <c r="D16" s="161">
        <v>0</v>
      </c>
      <c r="E16" s="185"/>
    </row>
    <row r="17" spans="3:5">
      <c r="C17" s="207" t="s">
        <v>591</v>
      </c>
      <c r="D17" s="161">
        <v>0</v>
      </c>
      <c r="E17" s="161">
        <v>0</v>
      </c>
    </row>
    <row r="18" spans="3:5">
      <c r="C18" s="207" t="s">
        <v>583</v>
      </c>
      <c r="D18" s="161">
        <v>0.24</v>
      </c>
      <c r="E18" s="161">
        <v>0.24</v>
      </c>
    </row>
    <row r="19" spans="3:5">
      <c r="C19" s="207" t="s">
        <v>592</v>
      </c>
      <c r="D19" s="161">
        <v>0</v>
      </c>
      <c r="E19" s="161">
        <v>0</v>
      </c>
    </row>
    <row r="20" spans="3:5" ht="25.5" customHeight="1">
      <c r="C20" s="215" t="s">
        <v>593</v>
      </c>
      <c r="D20" s="318"/>
      <c r="E20" s="319">
        <v>0</v>
      </c>
    </row>
    <row r="21" spans="3:5" ht="39" customHeight="1">
      <c r="C21" s="207" t="s">
        <v>594</v>
      </c>
      <c r="D21" s="161">
        <v>0</v>
      </c>
      <c r="E21" s="161">
        <v>0</v>
      </c>
    </row>
    <row r="22" spans="3:5">
      <c r="C22" s="208" t="s">
        <v>586</v>
      </c>
      <c r="D22" s="161">
        <v>0</v>
      </c>
      <c r="E22" s="161">
        <v>0</v>
      </c>
    </row>
    <row r="23" spans="3:5">
      <c r="C23" s="208" t="s">
        <v>587</v>
      </c>
      <c r="D23" s="161">
        <v>0</v>
      </c>
      <c r="E23" s="161">
        <v>0</v>
      </c>
    </row>
    <row r="24" spans="3:5">
      <c r="C24" s="208" t="s">
        <v>588</v>
      </c>
      <c r="D24" s="161">
        <v>0</v>
      </c>
      <c r="E24" s="161">
        <v>0</v>
      </c>
    </row>
    <row r="25" spans="3:5">
      <c r="C25" s="208" t="s">
        <v>589</v>
      </c>
      <c r="D25" s="161">
        <v>0</v>
      </c>
      <c r="E25" s="161">
        <v>0</v>
      </c>
    </row>
    <row r="26" spans="3:5">
      <c r="C26" s="207" t="s">
        <v>590</v>
      </c>
      <c r="D26" s="161">
        <v>0</v>
      </c>
      <c r="E26" s="185"/>
    </row>
    <row r="27" spans="3:5">
      <c r="C27" s="207" t="s">
        <v>591</v>
      </c>
      <c r="D27" s="161">
        <v>0</v>
      </c>
      <c r="E27" s="161">
        <v>0</v>
      </c>
    </row>
    <row r="28" spans="3:5">
      <c r="C28" s="207" t="s">
        <v>583</v>
      </c>
      <c r="D28" s="161">
        <v>0</v>
      </c>
      <c r="E28" s="161">
        <v>0</v>
      </c>
    </row>
    <row r="29" spans="3:5" ht="15" thickBot="1">
      <c r="C29" s="214" t="s">
        <v>592</v>
      </c>
      <c r="D29" s="206">
        <v>0</v>
      </c>
      <c r="E29" s="206">
        <v>0</v>
      </c>
    </row>
  </sheetData>
  <sheetProtection algorithmName="SHA-512" hashValue="dvaXbcCeWCV4x1mQ+47dUVPWsR+Ov8Krzj/qhr4icr3ordOXIUrmANwhqDINr0S2PO+PmQUYrkydqCj48CGMLA==" saltValue="Co+sHFVSK6PTXZfTCiSgFQ==" spinCount="100000" sheet="1" objects="1" scenarios="1"/>
  <mergeCells count="2">
    <mergeCell ref="B6:E6"/>
    <mergeCell ref="C8:E8"/>
  </mergeCells>
  <hyperlinks>
    <hyperlink ref="B2" location="Tartalom!A1" display="Back to contents page" xr:uid="{E9ADFFF0-3B08-4397-8309-9E1E169F674F}"/>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Munka41">
    <tabColor theme="9" tint="0.79998168889431442"/>
  </sheetPr>
  <dimension ref="B1:D21"/>
  <sheetViews>
    <sheetView showGridLines="0" workbookViewId="0">
      <selection activeCell="B4" sqref="B4"/>
    </sheetView>
  </sheetViews>
  <sheetFormatPr defaultRowHeight="14.5"/>
  <cols>
    <col min="1" max="2" width="4.453125" customWidth="1"/>
    <col min="3" max="3" width="37.1796875" customWidth="1"/>
    <col min="4" max="4" width="18.7265625" customWidth="1"/>
  </cols>
  <sheetData>
    <row r="1" spans="2:4" ht="12.75" customHeight="1"/>
    <row r="2" spans="2:4">
      <c r="B2" s="152" t="s">
        <v>748</v>
      </c>
      <c r="C2" s="89"/>
    </row>
    <row r="3" spans="2:4">
      <c r="B3" s="1"/>
      <c r="C3" s="1"/>
    </row>
    <row r="4" spans="2:4" ht="15.5">
      <c r="B4" s="19" t="s">
        <v>595</v>
      </c>
      <c r="C4" s="2"/>
    </row>
    <row r="5" spans="2:4">
      <c r="B5" s="1"/>
      <c r="C5" s="1"/>
    </row>
    <row r="6" spans="2:4" ht="40.5" customHeight="1">
      <c r="B6" s="422" t="s">
        <v>725</v>
      </c>
      <c r="C6" s="422"/>
      <c r="D6" s="422"/>
    </row>
    <row r="7" spans="2:4">
      <c r="B7" s="3"/>
      <c r="C7" s="4"/>
    </row>
    <row r="8" spans="2:4" ht="15" thickBot="1">
      <c r="B8" s="30"/>
      <c r="C8" s="364">
        <f>+Tartalom!B3</f>
        <v>45107</v>
      </c>
      <c r="D8" s="364"/>
    </row>
    <row r="9" spans="2:4">
      <c r="C9" s="410" t="s">
        <v>1</v>
      </c>
      <c r="D9" s="415" t="s">
        <v>177</v>
      </c>
    </row>
    <row r="10" spans="2:4" ht="23.25" customHeight="1" thickBot="1">
      <c r="C10" s="411"/>
      <c r="D10" s="416"/>
    </row>
    <row r="11" spans="2:4">
      <c r="C11" s="217" t="s">
        <v>603</v>
      </c>
      <c r="D11" s="321"/>
    </row>
    <row r="12" spans="2:4">
      <c r="C12" s="193" t="s">
        <v>596</v>
      </c>
      <c r="D12" s="161">
        <v>66630.482137499988</v>
      </c>
    </row>
    <row r="13" spans="2:4">
      <c r="C13" s="216" t="s">
        <v>597</v>
      </c>
      <c r="D13" s="161">
        <v>595.25734999999997</v>
      </c>
    </row>
    <row r="14" spans="2:4">
      <c r="C14" s="216" t="s">
        <v>598</v>
      </c>
      <c r="D14" s="161">
        <v>233804.01017099997</v>
      </c>
    </row>
    <row r="15" spans="2:4">
      <c r="C15" s="216" t="s">
        <v>599</v>
      </c>
      <c r="D15" s="161">
        <v>18807.2723625</v>
      </c>
    </row>
    <row r="16" spans="2:4">
      <c r="C16" s="218" t="s">
        <v>600</v>
      </c>
      <c r="D16" s="185"/>
    </row>
    <row r="17" spans="3:4">
      <c r="C17" s="216" t="s">
        <v>601</v>
      </c>
      <c r="D17" s="161">
        <v>0</v>
      </c>
    </row>
    <row r="18" spans="3:4">
      <c r="C18" s="216" t="s">
        <v>604</v>
      </c>
      <c r="D18" s="161">
        <v>5157.6982625000001</v>
      </c>
    </row>
    <row r="19" spans="3:4">
      <c r="C19" s="216" t="s">
        <v>605</v>
      </c>
      <c r="D19" s="161">
        <v>0</v>
      </c>
    </row>
    <row r="20" spans="3:4">
      <c r="C20" s="216" t="s">
        <v>602</v>
      </c>
      <c r="D20" s="161">
        <v>0</v>
      </c>
    </row>
    <row r="21" spans="3:4" ht="15" thickBot="1">
      <c r="C21" s="179" t="s">
        <v>14</v>
      </c>
      <c r="D21" s="305">
        <v>324994.72028349998</v>
      </c>
    </row>
  </sheetData>
  <sheetProtection algorithmName="SHA-512" hashValue="6GSRngiBxHiX8WUR1YOww/qP5YfEWS9BJqulk+JvmqpO7gB4XrX/s0cj1mZEAxw19Gd6JgEUDV1L0FrZQkCsaw==" saltValue="gDR3e6DI6HSjBDcVW0LdjA==" spinCount="100000" sheet="1" objects="1" scenarios="1"/>
  <mergeCells count="4">
    <mergeCell ref="B6:D6"/>
    <mergeCell ref="D9:D10"/>
    <mergeCell ref="C9:C10"/>
    <mergeCell ref="C8:D8"/>
  </mergeCells>
  <hyperlinks>
    <hyperlink ref="B2" location="Tartalom!A1" display="Back to contents page" xr:uid="{4D76781F-BDF8-467F-964B-1B81BD789A7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3">
    <tabColor theme="9" tint="0.79998168889431442"/>
  </sheetPr>
  <dimension ref="B1:G22"/>
  <sheetViews>
    <sheetView showGridLines="0" workbookViewId="0">
      <selection activeCell="B4" sqref="B4"/>
    </sheetView>
  </sheetViews>
  <sheetFormatPr defaultRowHeight="14.5"/>
  <cols>
    <col min="1" max="1" width="4.453125" customWidth="1"/>
    <col min="2" max="2" width="5.54296875" customWidth="1"/>
    <col min="3" max="3" width="60.7265625" customWidth="1"/>
    <col min="6" max="6" width="17.81640625" customWidth="1"/>
  </cols>
  <sheetData>
    <row r="1" spans="2:7" ht="12.75" customHeight="1"/>
    <row r="2" spans="2:7">
      <c r="B2" s="152" t="s">
        <v>748</v>
      </c>
      <c r="C2" s="89"/>
      <c r="D2" s="89"/>
      <c r="E2" s="89"/>
      <c r="F2" s="89"/>
    </row>
    <row r="3" spans="2:7">
      <c r="B3" s="1"/>
      <c r="C3" s="1"/>
      <c r="D3" s="1"/>
      <c r="E3" s="1"/>
      <c r="F3" s="1"/>
    </row>
    <row r="4" spans="2:7" ht="15.5">
      <c r="B4" s="19" t="s">
        <v>2</v>
      </c>
      <c r="C4" s="2"/>
      <c r="D4" s="2"/>
      <c r="E4" s="2"/>
      <c r="F4" s="2"/>
    </row>
    <row r="5" spans="2:7">
      <c r="B5" s="1"/>
      <c r="C5" s="1"/>
      <c r="D5" s="1"/>
      <c r="E5" s="1"/>
      <c r="F5" s="1"/>
    </row>
    <row r="6" spans="2:7" ht="46.5" customHeight="1">
      <c r="B6" s="357" t="s">
        <v>749</v>
      </c>
      <c r="C6" s="357"/>
      <c r="D6" s="357"/>
      <c r="E6" s="357"/>
      <c r="F6" s="357"/>
      <c r="G6" s="1"/>
    </row>
    <row r="7" spans="2:7">
      <c r="C7" s="3"/>
      <c r="D7" s="3"/>
      <c r="E7" s="4"/>
      <c r="F7" s="5"/>
      <c r="G7" s="6"/>
    </row>
    <row r="8" spans="2:7" ht="15" thickBot="1"/>
    <row r="9" spans="2:7" ht="21.5" thickBot="1">
      <c r="B9" s="90"/>
      <c r="C9" s="354" t="s">
        <v>1</v>
      </c>
      <c r="D9" s="356" t="s">
        <v>3</v>
      </c>
      <c r="E9" s="356"/>
      <c r="F9" s="22" t="s">
        <v>4</v>
      </c>
    </row>
    <row r="10" spans="2:7" ht="15" thickBot="1">
      <c r="B10" s="43"/>
      <c r="C10" s="355"/>
      <c r="D10" s="23">
        <f>+Tartalom!B3</f>
        <v>45107</v>
      </c>
      <c r="E10" s="23">
        <f>+EOMONTH(D10,-12)</f>
        <v>44742</v>
      </c>
      <c r="F10" s="23">
        <f>+Tartalom!B3</f>
        <v>45107</v>
      </c>
    </row>
    <row r="11" spans="2:7">
      <c r="B11" s="91">
        <v>1</v>
      </c>
      <c r="C11" s="24" t="s">
        <v>5</v>
      </c>
      <c r="D11" s="25">
        <v>20197626.113448545</v>
      </c>
      <c r="E11" s="25">
        <v>17596004.530897997</v>
      </c>
      <c r="F11" s="54">
        <f>D11*8%</f>
        <v>1615810.0890758836</v>
      </c>
    </row>
    <row r="12" spans="2:7">
      <c r="B12" s="92">
        <v>2</v>
      </c>
      <c r="C12" s="14" t="s">
        <v>716</v>
      </c>
      <c r="D12" s="11">
        <v>20197626.113448545</v>
      </c>
      <c r="E12" s="11">
        <v>17596004.530897997</v>
      </c>
      <c r="F12" s="47">
        <f t="shared" ref="F12:F21" si="0">D12*8%</f>
        <v>1615810.0890758836</v>
      </c>
    </row>
    <row r="13" spans="2:7">
      <c r="B13" s="92">
        <v>6</v>
      </c>
      <c r="C13" s="24" t="s">
        <v>7</v>
      </c>
      <c r="D13" s="25">
        <f>D14+D15</f>
        <v>279857.625</v>
      </c>
      <c r="E13" s="25">
        <v>284518.37947099999</v>
      </c>
      <c r="F13" s="54">
        <f t="shared" si="0"/>
        <v>22388.61</v>
      </c>
    </row>
    <row r="14" spans="2:7">
      <c r="B14" s="92">
        <v>7</v>
      </c>
      <c r="C14" s="14" t="s">
        <v>8</v>
      </c>
      <c r="D14" s="11">
        <v>247234.49999999997</v>
      </c>
      <c r="E14" s="11">
        <v>264876.95660799998</v>
      </c>
      <c r="F14" s="47">
        <f t="shared" si="0"/>
        <v>19778.759999999998</v>
      </c>
    </row>
    <row r="15" spans="2:7">
      <c r="B15" s="92" t="s">
        <v>326</v>
      </c>
      <c r="C15" s="14" t="s">
        <v>9</v>
      </c>
      <c r="D15" s="11">
        <v>32623.125</v>
      </c>
      <c r="E15" s="11">
        <v>19641.422863</v>
      </c>
      <c r="F15" s="47">
        <f t="shared" si="0"/>
        <v>2609.85</v>
      </c>
    </row>
    <row r="16" spans="2:7">
      <c r="B16" s="92">
        <v>20</v>
      </c>
      <c r="C16" s="24" t="s">
        <v>10</v>
      </c>
      <c r="D16" s="25">
        <v>324994.72028349998</v>
      </c>
      <c r="E16" s="25">
        <v>294379.02998799999</v>
      </c>
      <c r="F16" s="54">
        <f t="shared" si="0"/>
        <v>25999.577622679997</v>
      </c>
    </row>
    <row r="17" spans="2:6">
      <c r="B17" s="92">
        <v>21</v>
      </c>
      <c r="C17" s="14" t="s">
        <v>6</v>
      </c>
      <c r="D17" s="11">
        <v>324994.72028349998</v>
      </c>
      <c r="E17" s="11">
        <v>294379.02998799999</v>
      </c>
      <c r="F17" s="47">
        <f t="shared" si="0"/>
        <v>25999.577622679997</v>
      </c>
    </row>
    <row r="18" spans="2:6">
      <c r="B18" s="92">
        <v>23</v>
      </c>
      <c r="C18" s="24" t="s">
        <v>11</v>
      </c>
      <c r="D18" s="25">
        <v>1911121.4654880001</v>
      </c>
      <c r="E18" s="25">
        <v>1597244.21105</v>
      </c>
      <c r="F18" s="54">
        <f t="shared" si="0"/>
        <v>152889.71723904001</v>
      </c>
    </row>
    <row r="19" spans="2:6">
      <c r="B19" s="92" t="s">
        <v>327</v>
      </c>
      <c r="C19" s="14" t="s">
        <v>12</v>
      </c>
      <c r="D19" s="11">
        <v>986863.20748800004</v>
      </c>
      <c r="E19" s="11">
        <v>581385.69975000003</v>
      </c>
      <c r="F19" s="47">
        <f t="shared" si="0"/>
        <v>78949.056599040006</v>
      </c>
    </row>
    <row r="20" spans="2:6">
      <c r="B20" s="87" t="s">
        <v>328</v>
      </c>
      <c r="C20" s="14" t="s">
        <v>13</v>
      </c>
      <c r="D20" s="11">
        <v>924258.25800000003</v>
      </c>
      <c r="E20" s="11">
        <v>1015858.5113</v>
      </c>
      <c r="F20" s="47">
        <f t="shared" si="0"/>
        <v>73940.660640000002</v>
      </c>
    </row>
    <row r="21" spans="2:6" ht="15" thickBot="1">
      <c r="B21" s="93">
        <v>29</v>
      </c>
      <c r="C21" s="26" t="s">
        <v>14</v>
      </c>
      <c r="D21" s="27">
        <v>22713599.887464002</v>
      </c>
      <c r="E21" s="27">
        <v>19772146.151406996</v>
      </c>
      <c r="F21" s="51">
        <f t="shared" si="0"/>
        <v>1817087.9909971203</v>
      </c>
    </row>
    <row r="22" spans="2:6" ht="22.5" customHeight="1">
      <c r="B22" s="357" t="s">
        <v>717</v>
      </c>
      <c r="C22" s="357"/>
      <c r="D22" s="357"/>
      <c r="E22" s="357"/>
      <c r="F22" s="357"/>
    </row>
  </sheetData>
  <sheetProtection algorithmName="SHA-512" hashValue="1x/KbYVGacL7aG3AXkYFD2P2HR1P2RM4iYeAZ6TJlgUZLuXIqWESIkEcsEf35I06AUW1OXeFcjjRX9sXBlUlcg==" saltValue="lRVAoivbuZfDQSkxz7EIKg==" spinCount="100000" sheet="1" objects="1" scenarios="1"/>
  <mergeCells count="4">
    <mergeCell ref="C9:C10"/>
    <mergeCell ref="D9:E9"/>
    <mergeCell ref="B22:F22"/>
    <mergeCell ref="B6:F6"/>
  </mergeCells>
  <hyperlinks>
    <hyperlink ref="B2" location="Tartalom!A1" display="Back to contents page" xr:uid="{C1F15DF5-1F7B-40C7-8080-5AE458EE917A}"/>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Munka8">
    <tabColor theme="9" tint="0.79998168889431442"/>
  </sheetPr>
  <dimension ref="B1:L118"/>
  <sheetViews>
    <sheetView showGridLines="0" workbookViewId="0">
      <selection activeCell="B4" sqref="B4"/>
    </sheetView>
  </sheetViews>
  <sheetFormatPr defaultRowHeight="14.5"/>
  <cols>
    <col min="1" max="1" width="4.453125" customWidth="1"/>
    <col min="2" max="2" width="6.7265625" customWidth="1"/>
    <col min="3" max="3" width="62.54296875" customWidth="1"/>
    <col min="4" max="4" width="13.7265625" customWidth="1"/>
    <col min="5" max="5" width="27.26953125" customWidth="1"/>
    <col min="9" max="9" width="11.453125" bestFit="1" customWidth="1"/>
  </cols>
  <sheetData>
    <row r="1" spans="2:12" ht="12.75" customHeight="1"/>
    <row r="2" spans="2:12">
      <c r="B2" s="152" t="s">
        <v>748</v>
      </c>
      <c r="C2" s="89"/>
      <c r="D2" s="89"/>
    </row>
    <row r="3" spans="2:12">
      <c r="B3" s="1"/>
      <c r="C3" s="1"/>
      <c r="D3" s="1"/>
      <c r="K3" s="265"/>
    </row>
    <row r="4" spans="2:12" ht="15.5">
      <c r="B4" s="19" t="s">
        <v>40</v>
      </c>
      <c r="C4" s="2"/>
      <c r="D4" s="2"/>
      <c r="K4" s="265"/>
    </row>
    <row r="5" spans="2:12">
      <c r="B5" s="1"/>
      <c r="C5" s="1"/>
      <c r="D5" s="1"/>
      <c r="K5" s="265"/>
    </row>
    <row r="6" spans="2:12" ht="145.5" customHeight="1">
      <c r="B6" s="358" t="s">
        <v>753</v>
      </c>
      <c r="C6" s="358"/>
      <c r="D6" s="358"/>
      <c r="E6" s="358"/>
      <c r="F6" s="358"/>
      <c r="G6" s="358"/>
      <c r="K6" s="265"/>
    </row>
    <row r="7" spans="2:12" s="265" customFormat="1" ht="26.25" customHeight="1">
      <c r="B7" s="359" t="s">
        <v>754</v>
      </c>
      <c r="C7" s="359"/>
      <c r="D7" s="359"/>
      <c r="E7" s="359"/>
      <c r="F7" s="359"/>
      <c r="G7" s="359"/>
    </row>
    <row r="8" spans="2:12">
      <c r="B8" s="3"/>
      <c r="C8" s="4"/>
      <c r="D8" s="4"/>
    </row>
    <row r="9" spans="2:12" ht="15" thickBot="1">
      <c r="B9" s="30"/>
      <c r="C9" s="364">
        <f>+Tartalom!B3</f>
        <v>45107</v>
      </c>
      <c r="D9" s="364"/>
      <c r="E9" s="364"/>
      <c r="L9" s="265"/>
    </row>
    <row r="10" spans="2:12" ht="45" customHeight="1" thickBot="1">
      <c r="B10" s="361" t="s">
        <v>1</v>
      </c>
      <c r="C10" s="361"/>
      <c r="D10" s="361"/>
      <c r="E10" s="7" t="s">
        <v>64</v>
      </c>
    </row>
    <row r="11" spans="2:12">
      <c r="B11" s="362" t="s">
        <v>63</v>
      </c>
      <c r="C11" s="362"/>
      <c r="D11" s="362"/>
      <c r="E11" s="362"/>
    </row>
    <row r="12" spans="2:12">
      <c r="B12" s="87">
        <v>1</v>
      </c>
      <c r="C12" s="34" t="s">
        <v>41</v>
      </c>
      <c r="D12" s="47">
        <v>28000.001000000004</v>
      </c>
      <c r="E12" s="45" t="s">
        <v>69</v>
      </c>
    </row>
    <row r="13" spans="2:12">
      <c r="B13" s="87"/>
      <c r="C13" s="14" t="s">
        <v>42</v>
      </c>
      <c r="D13" s="47">
        <v>28000.001000000004</v>
      </c>
      <c r="E13" s="45"/>
    </row>
    <row r="14" spans="2:12">
      <c r="B14" s="87">
        <v>2</v>
      </c>
      <c r="C14" s="34" t="s">
        <v>65</v>
      </c>
      <c r="D14" s="47">
        <v>3552338.9139429624</v>
      </c>
      <c r="E14" s="45"/>
    </row>
    <row r="15" spans="2:12">
      <c r="B15" s="87">
        <v>3</v>
      </c>
      <c r="C15" s="34" t="s">
        <v>43</v>
      </c>
      <c r="D15" s="47">
        <v>54395.977728999977</v>
      </c>
      <c r="E15" s="45"/>
    </row>
    <row r="16" spans="2:12">
      <c r="B16" s="87" t="s">
        <v>344</v>
      </c>
      <c r="C16" s="46" t="s">
        <v>44</v>
      </c>
      <c r="D16" s="47">
        <v>0</v>
      </c>
      <c r="E16" s="45"/>
    </row>
    <row r="17" spans="2:5" ht="34.5" customHeight="1">
      <c r="B17" s="87">
        <v>4</v>
      </c>
      <c r="C17" s="34" t="s">
        <v>66</v>
      </c>
      <c r="D17" s="47">
        <v>0</v>
      </c>
      <c r="E17" s="45"/>
    </row>
    <row r="18" spans="2:5" ht="23.25" customHeight="1">
      <c r="B18" s="87">
        <v>5</v>
      </c>
      <c r="C18" s="34" t="s">
        <v>67</v>
      </c>
      <c r="D18" s="47">
        <v>32492.501255115338</v>
      </c>
      <c r="E18" s="45"/>
    </row>
    <row r="19" spans="2:5" ht="24.75" customHeight="1">
      <c r="B19" s="87" t="s">
        <v>345</v>
      </c>
      <c r="C19" s="46" t="s">
        <v>45</v>
      </c>
      <c r="D19" s="47">
        <v>0</v>
      </c>
      <c r="E19" s="45"/>
    </row>
    <row r="20" spans="2:5">
      <c r="B20" s="101">
        <v>6</v>
      </c>
      <c r="C20" s="67" t="s">
        <v>46</v>
      </c>
      <c r="D20" s="77">
        <v>3667227.3939270782</v>
      </c>
      <c r="E20" s="68"/>
    </row>
    <row r="21" spans="2:5">
      <c r="B21" s="362" t="s">
        <v>68</v>
      </c>
      <c r="C21" s="362"/>
      <c r="D21" s="362"/>
      <c r="E21" s="362"/>
    </row>
    <row r="22" spans="2:5">
      <c r="B22" s="87">
        <v>7</v>
      </c>
      <c r="C22" s="34" t="s">
        <v>47</v>
      </c>
      <c r="D22" s="47">
        <v>-4021.8890390810002</v>
      </c>
      <c r="E22" s="45"/>
    </row>
    <row r="23" spans="2:5">
      <c r="B23" s="87">
        <v>8</v>
      </c>
      <c r="C23" s="34" t="s">
        <v>48</v>
      </c>
      <c r="D23" s="47">
        <v>-167170.937597471</v>
      </c>
      <c r="E23" s="45" t="s">
        <v>70</v>
      </c>
    </row>
    <row r="24" spans="2:5" ht="48" customHeight="1">
      <c r="B24" s="87">
        <v>10</v>
      </c>
      <c r="C24" s="34" t="s">
        <v>71</v>
      </c>
      <c r="D24" s="47">
        <v>-39560.723894000002</v>
      </c>
      <c r="E24" s="45"/>
    </row>
    <row r="25" spans="2:5" ht="36" customHeight="1">
      <c r="B25" s="87">
        <v>11</v>
      </c>
      <c r="C25" s="34" t="s">
        <v>72</v>
      </c>
      <c r="D25" s="47">
        <v>0</v>
      </c>
      <c r="E25" s="45"/>
    </row>
    <row r="26" spans="2:5">
      <c r="B26" s="87">
        <v>12</v>
      </c>
      <c r="C26" s="34" t="s">
        <v>49</v>
      </c>
      <c r="D26" s="47">
        <v>0</v>
      </c>
      <c r="E26" s="45"/>
    </row>
    <row r="27" spans="2:5">
      <c r="B27" s="87">
        <v>13</v>
      </c>
      <c r="C27" s="34" t="s">
        <v>73</v>
      </c>
      <c r="D27" s="47">
        <v>0</v>
      </c>
      <c r="E27" s="45"/>
    </row>
    <row r="28" spans="2:5" ht="20">
      <c r="B28" s="87">
        <v>14</v>
      </c>
      <c r="C28" s="34" t="s">
        <v>50</v>
      </c>
      <c r="D28" s="47">
        <v>0</v>
      </c>
      <c r="E28" s="45"/>
    </row>
    <row r="29" spans="2:5">
      <c r="B29" s="87">
        <v>15</v>
      </c>
      <c r="C29" s="34" t="s">
        <v>74</v>
      </c>
      <c r="D29" s="47">
        <v>0</v>
      </c>
      <c r="E29" s="45"/>
    </row>
    <row r="30" spans="2:5" ht="22.5" customHeight="1">
      <c r="B30" s="87">
        <v>16</v>
      </c>
      <c r="C30" s="34" t="s">
        <v>75</v>
      </c>
      <c r="D30" s="47">
        <v>-15000</v>
      </c>
      <c r="E30" s="45"/>
    </row>
    <row r="31" spans="2:5" ht="47.25" customHeight="1">
      <c r="B31" s="87">
        <v>17</v>
      </c>
      <c r="C31" s="34" t="s">
        <v>76</v>
      </c>
      <c r="D31" s="47">
        <v>0</v>
      </c>
      <c r="E31" s="45"/>
    </row>
    <row r="32" spans="2:5" ht="57" customHeight="1">
      <c r="B32" s="87">
        <v>18</v>
      </c>
      <c r="C32" s="34" t="s">
        <v>77</v>
      </c>
      <c r="D32" s="47">
        <v>0</v>
      </c>
      <c r="E32" s="45"/>
    </row>
    <row r="33" spans="2:5" ht="57" customHeight="1">
      <c r="B33" s="87">
        <v>19</v>
      </c>
      <c r="C33" s="34" t="s">
        <v>78</v>
      </c>
      <c r="D33" s="47">
        <v>0</v>
      </c>
      <c r="E33" s="45"/>
    </row>
    <row r="34" spans="2:5" ht="20">
      <c r="B34" s="87" t="s">
        <v>316</v>
      </c>
      <c r="C34" s="46" t="s">
        <v>51</v>
      </c>
      <c r="D34" s="47">
        <v>0</v>
      </c>
      <c r="E34" s="45"/>
    </row>
    <row r="35" spans="2:5" ht="22.5" customHeight="1">
      <c r="B35" s="87" t="s">
        <v>318</v>
      </c>
      <c r="C35" s="14" t="s">
        <v>79</v>
      </c>
      <c r="D35" s="47">
        <v>0</v>
      </c>
      <c r="E35" s="45"/>
    </row>
    <row r="36" spans="2:5">
      <c r="B36" s="87" t="s">
        <v>320</v>
      </c>
      <c r="C36" s="14" t="s">
        <v>52</v>
      </c>
      <c r="D36" s="47">
        <v>0</v>
      </c>
      <c r="E36" s="45"/>
    </row>
    <row r="37" spans="2:5">
      <c r="B37" s="87" t="s">
        <v>346</v>
      </c>
      <c r="C37" s="14" t="s">
        <v>53</v>
      </c>
      <c r="D37" s="47">
        <v>0</v>
      </c>
      <c r="E37" s="45"/>
    </row>
    <row r="38" spans="2:5" ht="45" customHeight="1">
      <c r="B38" s="87">
        <v>21</v>
      </c>
      <c r="C38" s="34" t="s">
        <v>80</v>
      </c>
      <c r="D38" s="47">
        <v>0</v>
      </c>
      <c r="E38" s="45"/>
    </row>
    <row r="39" spans="2:5">
      <c r="B39" s="87">
        <v>22</v>
      </c>
      <c r="C39" s="34" t="s">
        <v>81</v>
      </c>
      <c r="D39" s="47">
        <v>0</v>
      </c>
      <c r="E39" s="45"/>
    </row>
    <row r="40" spans="2:5" ht="48" customHeight="1">
      <c r="B40" s="87">
        <v>23</v>
      </c>
      <c r="C40" s="14" t="s">
        <v>82</v>
      </c>
      <c r="D40" s="47">
        <v>0</v>
      </c>
      <c r="E40" s="45"/>
    </row>
    <row r="41" spans="2:5">
      <c r="B41" s="87">
        <v>25</v>
      </c>
      <c r="C41" s="14" t="s">
        <v>54</v>
      </c>
      <c r="D41" s="47">
        <v>0</v>
      </c>
      <c r="E41" s="45"/>
    </row>
    <row r="42" spans="2:5">
      <c r="B42" s="87" t="s">
        <v>347</v>
      </c>
      <c r="C42" s="46" t="s">
        <v>56</v>
      </c>
      <c r="D42" s="47">
        <v>0</v>
      </c>
      <c r="E42" s="45"/>
    </row>
    <row r="43" spans="2:5" ht="51" customHeight="1">
      <c r="B43" s="87" t="s">
        <v>348</v>
      </c>
      <c r="C43" s="46" t="s">
        <v>83</v>
      </c>
      <c r="D43" s="47">
        <v>0</v>
      </c>
      <c r="E43" s="45"/>
    </row>
    <row r="44" spans="2:5" ht="24" customHeight="1">
      <c r="B44" s="87">
        <v>27</v>
      </c>
      <c r="C44" s="34" t="s">
        <v>84</v>
      </c>
      <c r="D44" s="47">
        <v>0</v>
      </c>
      <c r="E44" s="45"/>
    </row>
    <row r="45" spans="2:5">
      <c r="B45" s="87" t="s">
        <v>349</v>
      </c>
      <c r="C45" s="46" t="s">
        <v>85</v>
      </c>
      <c r="D45" s="47">
        <v>110010.94687341919</v>
      </c>
      <c r="E45" s="45"/>
    </row>
    <row r="46" spans="2:5">
      <c r="B46" s="87">
        <v>28</v>
      </c>
      <c r="C46" s="52" t="s">
        <v>86</v>
      </c>
      <c r="D46" s="54">
        <v>-115742.6036571328</v>
      </c>
      <c r="E46" s="55"/>
    </row>
    <row r="47" spans="2:5">
      <c r="B47" s="101">
        <v>29</v>
      </c>
      <c r="C47" s="69" t="s">
        <v>87</v>
      </c>
      <c r="D47" s="77">
        <v>3551484.7902699453</v>
      </c>
      <c r="E47" s="68"/>
    </row>
    <row r="48" spans="2:5">
      <c r="B48" s="362" t="s">
        <v>88</v>
      </c>
      <c r="C48" s="362"/>
      <c r="D48" s="362"/>
      <c r="E48" s="362"/>
    </row>
    <row r="49" spans="2:5">
      <c r="B49" s="87">
        <v>30</v>
      </c>
      <c r="C49" s="46" t="s">
        <v>41</v>
      </c>
      <c r="D49" s="47">
        <v>0</v>
      </c>
      <c r="E49" s="45" t="s">
        <v>89</v>
      </c>
    </row>
    <row r="50" spans="2:5">
      <c r="B50" s="87">
        <v>31</v>
      </c>
      <c r="C50" s="14" t="s">
        <v>90</v>
      </c>
      <c r="D50" s="47">
        <v>0</v>
      </c>
      <c r="E50" s="45"/>
    </row>
    <row r="51" spans="2:5">
      <c r="B51" s="87">
        <v>32</v>
      </c>
      <c r="C51" s="14" t="s">
        <v>91</v>
      </c>
      <c r="D51" s="47">
        <v>0</v>
      </c>
      <c r="E51" s="45"/>
    </row>
    <row r="52" spans="2:5" ht="25.5" customHeight="1">
      <c r="B52" s="87">
        <v>33</v>
      </c>
      <c r="C52" s="46" t="s">
        <v>92</v>
      </c>
      <c r="D52" s="47">
        <v>0</v>
      </c>
      <c r="E52" s="45"/>
    </row>
    <row r="53" spans="2:5" ht="22.5" customHeight="1">
      <c r="B53" s="87" t="s">
        <v>350</v>
      </c>
      <c r="C53" s="46" t="s">
        <v>93</v>
      </c>
      <c r="D53" s="47">
        <v>0</v>
      </c>
      <c r="E53" s="45"/>
    </row>
    <row r="54" spans="2:5" ht="24" customHeight="1">
      <c r="B54" s="87" t="s">
        <v>351</v>
      </c>
      <c r="C54" s="46" t="s">
        <v>94</v>
      </c>
      <c r="D54" s="47">
        <v>0</v>
      </c>
      <c r="E54" s="45"/>
    </row>
    <row r="55" spans="2:5" ht="36.75" customHeight="1">
      <c r="B55" s="87">
        <v>34</v>
      </c>
      <c r="C55" s="46" t="s">
        <v>95</v>
      </c>
      <c r="D55" s="47">
        <v>0</v>
      </c>
      <c r="E55" s="45"/>
    </row>
    <row r="56" spans="2:5">
      <c r="B56" s="87">
        <v>35</v>
      </c>
      <c r="C56" s="14" t="s">
        <v>58</v>
      </c>
      <c r="D56" s="47">
        <v>0</v>
      </c>
      <c r="E56" s="45"/>
    </row>
    <row r="57" spans="2:5">
      <c r="B57" s="101">
        <v>36</v>
      </c>
      <c r="C57" s="69" t="s">
        <v>96</v>
      </c>
      <c r="D57" s="77">
        <v>0</v>
      </c>
      <c r="E57" s="68"/>
    </row>
    <row r="58" spans="2:5">
      <c r="B58" s="362" t="s">
        <v>97</v>
      </c>
      <c r="C58" s="362"/>
      <c r="D58" s="362"/>
      <c r="E58" s="362"/>
    </row>
    <row r="59" spans="2:5" ht="21.75" customHeight="1">
      <c r="B59" s="87">
        <v>37</v>
      </c>
      <c r="C59" s="46" t="s">
        <v>98</v>
      </c>
      <c r="D59" s="47">
        <v>0</v>
      </c>
      <c r="E59" s="45"/>
    </row>
    <row r="60" spans="2:5" ht="50.25" customHeight="1">
      <c r="B60" s="87">
        <v>38</v>
      </c>
      <c r="C60" s="46" t="s">
        <v>99</v>
      </c>
      <c r="D60" s="47">
        <v>0</v>
      </c>
      <c r="E60" s="45"/>
    </row>
    <row r="61" spans="2:5" ht="58.5" customHeight="1">
      <c r="B61" s="87">
        <v>39</v>
      </c>
      <c r="C61" s="46" t="s">
        <v>100</v>
      </c>
      <c r="D61" s="47">
        <v>0</v>
      </c>
      <c r="E61" s="45"/>
    </row>
    <row r="62" spans="2:5" ht="50.25" customHeight="1">
      <c r="B62" s="87">
        <v>40</v>
      </c>
      <c r="C62" s="46" t="s">
        <v>101</v>
      </c>
      <c r="D62" s="47">
        <v>0</v>
      </c>
      <c r="E62" s="45"/>
    </row>
    <row r="63" spans="2:5" ht="26.25" customHeight="1">
      <c r="B63" s="87">
        <v>42</v>
      </c>
      <c r="C63" s="34" t="s">
        <v>102</v>
      </c>
      <c r="D63" s="47">
        <v>0</v>
      </c>
      <c r="E63" s="45"/>
    </row>
    <row r="64" spans="2:5">
      <c r="B64" s="87" t="s">
        <v>352</v>
      </c>
      <c r="C64" s="34" t="s">
        <v>103</v>
      </c>
      <c r="D64" s="47">
        <v>0</v>
      </c>
      <c r="E64" s="45"/>
    </row>
    <row r="65" spans="2:5">
      <c r="B65" s="87">
        <v>43</v>
      </c>
      <c r="C65" s="52" t="s">
        <v>104</v>
      </c>
      <c r="D65" s="54">
        <v>0</v>
      </c>
      <c r="E65" s="55"/>
    </row>
    <row r="66" spans="2:5">
      <c r="B66" s="87">
        <v>44</v>
      </c>
      <c r="C66" s="52" t="s">
        <v>105</v>
      </c>
      <c r="D66" s="54">
        <v>0</v>
      </c>
      <c r="E66" s="55"/>
    </row>
    <row r="67" spans="2:5">
      <c r="B67" s="101">
        <v>45</v>
      </c>
      <c r="C67" s="70" t="s">
        <v>106</v>
      </c>
      <c r="D67" s="251">
        <v>3551484.7902699453</v>
      </c>
      <c r="E67" s="71"/>
    </row>
    <row r="68" spans="2:5">
      <c r="B68" s="363" t="s">
        <v>107</v>
      </c>
      <c r="C68" s="363"/>
      <c r="D68" s="363"/>
      <c r="E68" s="363"/>
    </row>
    <row r="69" spans="2:5">
      <c r="B69" s="87">
        <v>46</v>
      </c>
      <c r="C69" s="46" t="s">
        <v>41</v>
      </c>
      <c r="D69" s="47">
        <v>415480.23187765025</v>
      </c>
      <c r="E69" s="45"/>
    </row>
    <row r="70" spans="2:5" ht="38.25" customHeight="1">
      <c r="B70" s="87">
        <v>47</v>
      </c>
      <c r="C70" s="46" t="s">
        <v>108</v>
      </c>
      <c r="D70" s="47">
        <v>0</v>
      </c>
      <c r="E70" s="45"/>
    </row>
    <row r="71" spans="2:5" ht="25.5" customHeight="1">
      <c r="B71" s="87" t="s">
        <v>353</v>
      </c>
      <c r="C71" s="46" t="s">
        <v>109</v>
      </c>
      <c r="D71" s="47">
        <v>0</v>
      </c>
      <c r="E71" s="45"/>
    </row>
    <row r="72" spans="2:5" ht="24" customHeight="1">
      <c r="B72" s="87" t="s">
        <v>354</v>
      </c>
      <c r="C72" s="46" t="s">
        <v>110</v>
      </c>
      <c r="D72" s="47">
        <v>177621.18252234976</v>
      </c>
      <c r="E72" s="297"/>
    </row>
    <row r="73" spans="2:5" ht="44.25" customHeight="1">
      <c r="B73" s="87">
        <v>48</v>
      </c>
      <c r="C73" s="46" t="s">
        <v>111</v>
      </c>
      <c r="D73" s="47">
        <v>28152.964714972844</v>
      </c>
      <c r="E73" s="45"/>
    </row>
    <row r="74" spans="2:5">
      <c r="B74" s="87">
        <v>49</v>
      </c>
      <c r="C74" s="14" t="s">
        <v>58</v>
      </c>
      <c r="D74" s="47">
        <v>0</v>
      </c>
      <c r="E74" s="45"/>
    </row>
    <row r="75" spans="2:5">
      <c r="B75" s="87">
        <v>50</v>
      </c>
      <c r="C75" s="46" t="s">
        <v>59</v>
      </c>
      <c r="D75" s="47">
        <v>0</v>
      </c>
      <c r="E75" s="45"/>
    </row>
    <row r="76" spans="2:5">
      <c r="B76" s="101">
        <v>51</v>
      </c>
      <c r="C76" s="69" t="s">
        <v>112</v>
      </c>
      <c r="D76" s="77">
        <v>621254.37911497289</v>
      </c>
      <c r="E76" s="72"/>
    </row>
    <row r="77" spans="2:5">
      <c r="B77" s="362" t="s">
        <v>113</v>
      </c>
      <c r="C77" s="362"/>
      <c r="D77" s="362"/>
      <c r="E77" s="362"/>
    </row>
    <row r="78" spans="2:5" ht="22.5" customHeight="1">
      <c r="B78" s="97">
        <v>52</v>
      </c>
      <c r="C78" s="46" t="s">
        <v>114</v>
      </c>
      <c r="D78" s="47">
        <v>-96231.451082446001</v>
      </c>
      <c r="E78" s="45"/>
    </row>
    <row r="79" spans="2:5" ht="59.25" customHeight="1">
      <c r="B79" s="97">
        <v>53</v>
      </c>
      <c r="C79" s="46" t="s">
        <v>115</v>
      </c>
      <c r="D79" s="47">
        <v>0</v>
      </c>
      <c r="E79" s="45"/>
    </row>
    <row r="80" spans="2:5" ht="55.5" customHeight="1">
      <c r="B80" s="97">
        <v>54</v>
      </c>
      <c r="C80" s="46" t="s">
        <v>116</v>
      </c>
      <c r="D80" s="47">
        <v>0</v>
      </c>
      <c r="E80" s="45"/>
    </row>
    <row r="81" spans="2:5" ht="51.75" customHeight="1">
      <c r="B81" s="97">
        <v>55</v>
      </c>
      <c r="C81" s="46" t="s">
        <v>117</v>
      </c>
      <c r="D81" s="47">
        <v>0</v>
      </c>
      <c r="E81" s="45"/>
    </row>
    <row r="82" spans="2:5" ht="30">
      <c r="B82" s="97" t="s">
        <v>355</v>
      </c>
      <c r="C82" s="34" t="s">
        <v>118</v>
      </c>
      <c r="D82" s="44">
        <v>0</v>
      </c>
      <c r="E82" s="45"/>
    </row>
    <row r="83" spans="2:5">
      <c r="B83" s="97" t="s">
        <v>356</v>
      </c>
      <c r="C83" s="34" t="s">
        <v>119</v>
      </c>
      <c r="D83" s="44">
        <v>0</v>
      </c>
      <c r="E83" s="45"/>
    </row>
    <row r="84" spans="2:5">
      <c r="B84" s="97">
        <v>57</v>
      </c>
      <c r="C84" s="52" t="s">
        <v>120</v>
      </c>
      <c r="D84" s="54">
        <v>-96231.451082446001</v>
      </c>
      <c r="E84" s="45"/>
    </row>
    <row r="85" spans="2:5">
      <c r="B85" s="97">
        <v>58</v>
      </c>
      <c r="C85" s="52" t="s">
        <v>121</v>
      </c>
      <c r="D85" s="54">
        <v>525022.92803252686</v>
      </c>
      <c r="E85" s="45"/>
    </row>
    <row r="86" spans="2:5">
      <c r="B86" s="97">
        <v>59</v>
      </c>
      <c r="C86" s="52" t="s">
        <v>122</v>
      </c>
      <c r="D86" s="54">
        <v>4076507.7183024725</v>
      </c>
      <c r="E86" s="45"/>
    </row>
    <row r="87" spans="2:5">
      <c r="B87" s="97">
        <v>60</v>
      </c>
      <c r="C87" s="69" t="s">
        <v>123</v>
      </c>
      <c r="D87" s="77">
        <v>22713599.953939021</v>
      </c>
      <c r="E87" s="72"/>
    </row>
    <row r="88" spans="2:5">
      <c r="B88" s="362" t="s">
        <v>124</v>
      </c>
      <c r="C88" s="362"/>
      <c r="D88" s="362"/>
      <c r="E88" s="362"/>
    </row>
    <row r="89" spans="2:5">
      <c r="B89" s="87">
        <v>61</v>
      </c>
      <c r="C89" s="46" t="s">
        <v>57</v>
      </c>
      <c r="D89" s="252">
        <v>0.15635939690194478</v>
      </c>
      <c r="E89" s="45"/>
    </row>
    <row r="90" spans="2:5">
      <c r="B90" s="87">
        <v>62</v>
      </c>
      <c r="C90" s="46" t="s">
        <v>125</v>
      </c>
      <c r="D90" s="252">
        <v>0.15635939690194478</v>
      </c>
      <c r="E90" s="45"/>
    </row>
    <row r="91" spans="2:5">
      <c r="B91" s="87">
        <v>63</v>
      </c>
      <c r="C91" s="46" t="s">
        <v>126</v>
      </c>
      <c r="D91" s="252">
        <v>0.17947431171497408</v>
      </c>
      <c r="E91" s="45"/>
    </row>
    <row r="92" spans="2:5">
      <c r="B92" s="87">
        <v>64</v>
      </c>
      <c r="C92" s="46" t="s">
        <v>127</v>
      </c>
      <c r="D92" s="228">
        <f>4.5%+SUM(D93:D97)</f>
        <v>8.29000000000156E-2</v>
      </c>
      <c r="E92" s="45"/>
    </row>
    <row r="93" spans="2:5">
      <c r="B93" s="87">
        <v>65</v>
      </c>
      <c r="C93" s="14" t="s">
        <v>60</v>
      </c>
      <c r="D93" s="60">
        <v>2.5000000000000001E-2</v>
      </c>
      <c r="E93" s="45"/>
    </row>
    <row r="94" spans="2:5">
      <c r="B94" s="87">
        <v>66</v>
      </c>
      <c r="C94" s="14" t="s">
        <v>751</v>
      </c>
      <c r="D94" s="60">
        <v>2.9000000000156028E-3</v>
      </c>
      <c r="E94" s="45"/>
    </row>
    <row r="95" spans="2:5">
      <c r="B95" s="87">
        <v>67</v>
      </c>
      <c r="C95" s="14" t="s">
        <v>128</v>
      </c>
      <c r="D95" s="60">
        <v>0</v>
      </c>
      <c r="E95" s="45"/>
    </row>
    <row r="96" spans="2:5" ht="22">
      <c r="B96" s="87" t="s">
        <v>357</v>
      </c>
      <c r="C96" s="14" t="s">
        <v>129</v>
      </c>
      <c r="D96" s="60">
        <v>0.01</v>
      </c>
      <c r="E96" s="45"/>
    </row>
    <row r="97" spans="2:11" ht="22.5" customHeight="1">
      <c r="B97" s="87" t="s">
        <v>358</v>
      </c>
      <c r="C97" s="14" t="s">
        <v>710</v>
      </c>
      <c r="D97" s="60">
        <v>0</v>
      </c>
      <c r="E97" s="45"/>
    </row>
    <row r="98" spans="2:11" ht="36" customHeight="1">
      <c r="B98" s="101">
        <v>68</v>
      </c>
      <c r="C98" s="69" t="s">
        <v>130</v>
      </c>
      <c r="D98" s="298">
        <f>D89-D92</f>
        <v>7.345939690192918E-2</v>
      </c>
      <c r="E98" s="68"/>
      <c r="H98" s="261"/>
      <c r="I98" s="261"/>
      <c r="J98" s="261"/>
    </row>
    <row r="99" spans="2:11" ht="15" customHeight="1">
      <c r="B99" s="362" t="s">
        <v>131</v>
      </c>
      <c r="C99" s="362"/>
      <c r="D99" s="362"/>
      <c r="E99" s="362"/>
      <c r="H99" s="261"/>
      <c r="J99" s="261"/>
    </row>
    <row r="100" spans="2:11" ht="49.5" customHeight="1">
      <c r="B100" s="87">
        <v>72</v>
      </c>
      <c r="C100" s="46" t="s">
        <v>132</v>
      </c>
      <c r="D100" s="47">
        <v>23581.817919321198</v>
      </c>
      <c r="E100" s="45"/>
      <c r="H100" s="261"/>
      <c r="J100" s="261"/>
    </row>
    <row r="101" spans="2:11" ht="48" customHeight="1">
      <c r="B101" s="87">
        <v>73</v>
      </c>
      <c r="C101" s="46" t="s">
        <v>133</v>
      </c>
      <c r="D101" s="47">
        <v>93090.269149623986</v>
      </c>
      <c r="E101" s="45"/>
      <c r="J101" s="261"/>
      <c r="K101" s="261"/>
    </row>
    <row r="102" spans="2:11" ht="34.5" customHeight="1">
      <c r="B102" s="101">
        <v>75</v>
      </c>
      <c r="C102" s="73" t="s">
        <v>134</v>
      </c>
      <c r="D102" s="79">
        <v>25848.768693000002</v>
      </c>
      <c r="E102" s="72"/>
    </row>
    <row r="103" spans="2:11" ht="15" customHeight="1">
      <c r="B103" s="362" t="s">
        <v>135</v>
      </c>
      <c r="C103" s="362"/>
      <c r="D103" s="362"/>
      <c r="E103" s="362"/>
    </row>
    <row r="104" spans="2:11" ht="24" customHeight="1">
      <c r="B104" s="87">
        <v>76</v>
      </c>
      <c r="C104" s="46" t="s">
        <v>137</v>
      </c>
      <c r="D104" s="44"/>
      <c r="E104" s="45"/>
    </row>
    <row r="105" spans="2:11" ht="22.5" customHeight="1">
      <c r="B105" s="87">
        <v>77</v>
      </c>
      <c r="C105" s="46" t="s">
        <v>136</v>
      </c>
      <c r="D105" s="44"/>
      <c r="E105" s="45"/>
    </row>
    <row r="106" spans="2:11" ht="21" customHeight="1">
      <c r="B106" s="87">
        <v>78</v>
      </c>
      <c r="C106" s="46" t="s">
        <v>138</v>
      </c>
      <c r="D106" s="44"/>
      <c r="E106" s="45"/>
    </row>
    <row r="107" spans="2:11" ht="24" customHeight="1">
      <c r="B107" s="101">
        <v>79</v>
      </c>
      <c r="C107" s="73" t="s">
        <v>61</v>
      </c>
      <c r="D107" s="253"/>
      <c r="E107" s="72"/>
    </row>
    <row r="108" spans="2:11" ht="15" customHeight="1">
      <c r="B108" s="362" t="s">
        <v>139</v>
      </c>
      <c r="C108" s="362"/>
      <c r="D108" s="362"/>
      <c r="E108" s="362"/>
    </row>
    <row r="109" spans="2:11">
      <c r="B109" s="87">
        <v>80</v>
      </c>
      <c r="C109" s="46" t="s">
        <v>141</v>
      </c>
      <c r="D109" s="44"/>
      <c r="E109" s="45"/>
    </row>
    <row r="110" spans="2:11" ht="22.5" customHeight="1">
      <c r="B110" s="87">
        <v>81</v>
      </c>
      <c r="C110" s="46" t="s">
        <v>142</v>
      </c>
      <c r="D110" s="44"/>
      <c r="E110" s="45" t="s">
        <v>140</v>
      </c>
    </row>
    <row r="111" spans="2:11">
      <c r="B111" s="87">
        <v>82</v>
      </c>
      <c r="C111" s="46" t="s">
        <v>143</v>
      </c>
      <c r="D111" s="44"/>
      <c r="E111" s="45"/>
    </row>
    <row r="112" spans="2:11" ht="21.75" customHeight="1">
      <c r="B112" s="87">
        <v>83</v>
      </c>
      <c r="C112" s="46" t="s">
        <v>144</v>
      </c>
      <c r="D112" s="44"/>
      <c r="E112" s="45"/>
    </row>
    <row r="113" spans="2:5">
      <c r="B113" s="87">
        <v>84</v>
      </c>
      <c r="C113" s="46" t="s">
        <v>62</v>
      </c>
      <c r="D113" s="44"/>
      <c r="E113" s="45"/>
    </row>
    <row r="114" spans="2:5" ht="23.25" customHeight="1" thickBot="1">
      <c r="B114" s="99">
        <v>85</v>
      </c>
      <c r="C114" s="50" t="s">
        <v>145</v>
      </c>
      <c r="D114" s="48"/>
      <c r="E114" s="49"/>
    </row>
    <row r="115" spans="2:5" ht="28.5" customHeight="1">
      <c r="B115" s="365" t="s">
        <v>756</v>
      </c>
      <c r="C115" s="365"/>
      <c r="D115" s="365"/>
      <c r="E115" s="365"/>
    </row>
    <row r="116" spans="2:5" ht="35.25" customHeight="1">
      <c r="B116" s="360" t="s">
        <v>734</v>
      </c>
      <c r="C116" s="360"/>
      <c r="D116" s="360"/>
      <c r="E116" s="360"/>
    </row>
    <row r="117" spans="2:5">
      <c r="B117" s="36" t="s">
        <v>711</v>
      </c>
      <c r="C117" s="36"/>
      <c r="D117" s="53"/>
      <c r="E117" s="29"/>
    </row>
    <row r="118" spans="2:5">
      <c r="B118" s="36" t="s">
        <v>712</v>
      </c>
      <c r="C118" s="36"/>
      <c r="D118" s="53"/>
      <c r="E118" s="29"/>
    </row>
  </sheetData>
  <sheetProtection algorithmName="SHA-512" hashValue="Wcz1CC56Qrsw+UPJFoGdIjOGDXSz2Z2x4GcCy3JCvqINAfajzphdQ5b+fULy8O4cZdokY5UDEVfDAP+/8YOblg==" saltValue="Vql7JviXzpEpgjEffmBisw==" spinCount="100000" sheet="1" objects="1" scenarios="1"/>
  <mergeCells count="16">
    <mergeCell ref="B6:G6"/>
    <mergeCell ref="B7:G7"/>
    <mergeCell ref="B116:E116"/>
    <mergeCell ref="B10:D10"/>
    <mergeCell ref="B11:E11"/>
    <mergeCell ref="B21:E21"/>
    <mergeCell ref="B48:E48"/>
    <mergeCell ref="B58:E58"/>
    <mergeCell ref="B68:E68"/>
    <mergeCell ref="B77:E77"/>
    <mergeCell ref="B88:E88"/>
    <mergeCell ref="B99:E99"/>
    <mergeCell ref="B103:E103"/>
    <mergeCell ref="B108:E108"/>
    <mergeCell ref="C9:E9"/>
    <mergeCell ref="B115:E115"/>
  </mergeCells>
  <hyperlinks>
    <hyperlink ref="B2" location="Tartalom!A1" display="Back to contents page" xr:uid="{5F3B4C5F-8A0D-4C9A-AF70-58A63F5A39F3}"/>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Munka10">
    <tabColor theme="9" tint="0.79998168889431442"/>
  </sheetPr>
  <dimension ref="B1:K82"/>
  <sheetViews>
    <sheetView showGridLines="0" zoomScale="70" zoomScaleNormal="70" workbookViewId="0">
      <selection activeCell="B4" sqref="B4"/>
    </sheetView>
  </sheetViews>
  <sheetFormatPr defaultRowHeight="14.5"/>
  <cols>
    <col min="1" max="2" width="4.453125" customWidth="1"/>
    <col min="3" max="3" width="64.7265625" customWidth="1"/>
    <col min="4" max="4" width="21.453125" customWidth="1"/>
    <col min="5" max="5" width="17.26953125" customWidth="1"/>
    <col min="6" max="6" width="11.54296875" customWidth="1"/>
    <col min="7" max="7" width="10.81640625" bestFit="1" customWidth="1"/>
    <col min="9" max="9" width="34.1796875" customWidth="1"/>
    <col min="10" max="11" width="10.54296875" customWidth="1"/>
  </cols>
  <sheetData>
    <row r="1" spans="2:11" ht="12.75" customHeight="1"/>
    <row r="2" spans="2:11">
      <c r="B2" s="152" t="s">
        <v>748</v>
      </c>
      <c r="C2" s="89"/>
      <c r="D2" s="89"/>
      <c r="E2" s="89"/>
    </row>
    <row r="3" spans="2:11">
      <c r="B3" s="1"/>
      <c r="C3" s="1"/>
      <c r="D3" s="1"/>
      <c r="E3" s="1"/>
    </row>
    <row r="4" spans="2:11" ht="15.5">
      <c r="B4" s="19" t="s">
        <v>146</v>
      </c>
      <c r="C4" s="2"/>
      <c r="D4" s="2"/>
      <c r="E4" s="2"/>
    </row>
    <row r="5" spans="2:11" ht="2.15" customHeight="1">
      <c r="B5" s="1"/>
      <c r="C5" s="1"/>
      <c r="D5" s="1"/>
      <c r="E5" s="1"/>
    </row>
    <row r="6" spans="2:11" ht="2.15" customHeight="1">
      <c r="B6" s="20"/>
      <c r="C6" s="20"/>
      <c r="D6" s="20"/>
      <c r="E6" s="20"/>
    </row>
    <row r="7" spans="2:11" ht="2.15" customHeight="1">
      <c r="B7" s="3"/>
      <c r="C7" s="4"/>
      <c r="D7" s="4"/>
      <c r="E7" s="4"/>
    </row>
    <row r="8" spans="2:11" ht="15" thickBot="1">
      <c r="B8" s="30"/>
      <c r="C8" s="364">
        <f>+Tartalom!B3</f>
        <v>45107</v>
      </c>
      <c r="D8" s="364"/>
      <c r="E8" s="364"/>
      <c r="F8" s="364"/>
    </row>
    <row r="9" spans="2:11">
      <c r="C9" s="366" t="s">
        <v>1</v>
      </c>
      <c r="D9" s="369" t="s">
        <v>718</v>
      </c>
      <c r="E9" s="371" t="s">
        <v>147</v>
      </c>
      <c r="F9" s="371" t="s">
        <v>148</v>
      </c>
    </row>
    <row r="10" spans="2:11" ht="22.5" customHeight="1" thickBot="1">
      <c r="C10" s="367"/>
      <c r="D10" s="370"/>
      <c r="E10" s="370"/>
      <c r="F10" s="370"/>
    </row>
    <row r="11" spans="2:11">
      <c r="C11" s="270" t="s">
        <v>17</v>
      </c>
      <c r="D11" s="271">
        <v>5582622</v>
      </c>
      <c r="E11" s="271">
        <v>5588783</v>
      </c>
      <c r="F11" s="271"/>
    </row>
    <row r="12" spans="2:11" ht="20">
      <c r="C12" s="272" t="s">
        <v>18</v>
      </c>
      <c r="D12" s="273">
        <v>1305309</v>
      </c>
      <c r="E12" s="273">
        <v>1305301</v>
      </c>
      <c r="F12" s="273" t="s">
        <v>149</v>
      </c>
    </row>
    <row r="13" spans="2:11">
      <c r="C13" s="272" t="s">
        <v>19</v>
      </c>
      <c r="D13" s="273">
        <v>164830</v>
      </c>
      <c r="E13" s="273">
        <v>164830</v>
      </c>
      <c r="F13" s="278"/>
    </row>
    <row r="14" spans="2:11">
      <c r="C14" s="272" t="s">
        <v>20</v>
      </c>
      <c r="D14" s="273">
        <v>474947</v>
      </c>
      <c r="E14" s="273">
        <v>472245</v>
      </c>
      <c r="F14" s="278" t="s">
        <v>149</v>
      </c>
    </row>
    <row r="15" spans="2:11">
      <c r="C15" s="272" t="s">
        <v>21</v>
      </c>
      <c r="D15" s="273">
        <v>1853511</v>
      </c>
      <c r="E15" s="273">
        <v>1853014</v>
      </c>
      <c r="F15" s="278" t="s">
        <v>149</v>
      </c>
      <c r="I15" s="265"/>
      <c r="J15" s="287"/>
      <c r="K15" s="287"/>
    </row>
    <row r="16" spans="2:11" ht="23.25" customHeight="1">
      <c r="C16" s="274" t="s">
        <v>150</v>
      </c>
      <c r="D16" s="273">
        <v>25670</v>
      </c>
      <c r="E16" s="273">
        <v>25796</v>
      </c>
      <c r="F16" s="278">
        <v>22</v>
      </c>
      <c r="I16" s="265"/>
      <c r="J16" s="287"/>
      <c r="K16" s="287"/>
    </row>
    <row r="17" spans="3:11" ht="24.75" customHeight="1">
      <c r="C17" s="274" t="s">
        <v>151</v>
      </c>
      <c r="D17" s="273">
        <v>16327</v>
      </c>
      <c r="E17" s="273">
        <v>16457</v>
      </c>
      <c r="F17" s="278" t="s">
        <v>152</v>
      </c>
      <c r="I17" s="265"/>
      <c r="J17" s="287"/>
      <c r="K17" s="287"/>
    </row>
    <row r="18" spans="3:11">
      <c r="C18" s="275" t="s">
        <v>22</v>
      </c>
      <c r="D18" s="273">
        <v>5370001</v>
      </c>
      <c r="E18" s="273">
        <v>5367185</v>
      </c>
      <c r="F18" s="273"/>
      <c r="I18" s="265"/>
      <c r="J18" s="287"/>
      <c r="K18" s="287"/>
    </row>
    <row r="19" spans="3:11">
      <c r="C19" s="275" t="s">
        <v>758</v>
      </c>
      <c r="D19" s="273">
        <v>17973435</v>
      </c>
      <c r="E19" s="273">
        <v>17954943</v>
      </c>
      <c r="F19" s="273"/>
      <c r="I19" s="265"/>
      <c r="J19" s="287"/>
      <c r="K19" s="287"/>
    </row>
    <row r="20" spans="3:11">
      <c r="C20" s="275" t="s">
        <v>738</v>
      </c>
      <c r="D20" s="273">
        <v>1302501</v>
      </c>
      <c r="E20" s="273">
        <v>1301160</v>
      </c>
      <c r="F20" s="273"/>
      <c r="I20" s="265"/>
      <c r="J20" s="287"/>
      <c r="K20" s="287"/>
    </row>
    <row r="21" spans="3:11">
      <c r="C21" s="275" t="s">
        <v>23</v>
      </c>
      <c r="D21" s="273">
        <v>1300149</v>
      </c>
      <c r="E21" s="273">
        <v>1300149</v>
      </c>
      <c r="F21" s="273"/>
      <c r="I21" s="265"/>
      <c r="J21" s="287"/>
      <c r="K21" s="287"/>
    </row>
    <row r="22" spans="3:11">
      <c r="C22" s="275" t="s">
        <v>24</v>
      </c>
      <c r="D22" s="273">
        <v>88140</v>
      </c>
      <c r="E22" s="273">
        <v>179887</v>
      </c>
      <c r="F22" s="273"/>
      <c r="I22" s="265"/>
      <c r="J22" s="287"/>
      <c r="K22" s="287"/>
    </row>
    <row r="23" spans="3:11" ht="20">
      <c r="C23" s="274" t="s">
        <v>150</v>
      </c>
      <c r="D23" s="273">
        <v>67294</v>
      </c>
      <c r="E23" s="273">
        <v>19836</v>
      </c>
      <c r="F23" s="278">
        <v>22</v>
      </c>
      <c r="I23" s="265"/>
      <c r="J23" s="287"/>
      <c r="K23" s="287"/>
    </row>
    <row r="24" spans="3:11" ht="20">
      <c r="C24" s="274" t="s">
        <v>151</v>
      </c>
      <c r="D24" s="273">
        <v>7124</v>
      </c>
      <c r="E24" s="273">
        <v>7124</v>
      </c>
      <c r="F24" s="278" t="s">
        <v>152</v>
      </c>
      <c r="I24" s="265"/>
      <c r="J24" s="287"/>
      <c r="K24" s="287"/>
    </row>
    <row r="25" spans="3:11">
      <c r="C25" s="275" t="s">
        <v>25</v>
      </c>
      <c r="D25" s="273">
        <v>493644</v>
      </c>
      <c r="E25" s="273">
        <v>455679</v>
      </c>
      <c r="F25" s="273"/>
    </row>
    <row r="26" spans="3:11">
      <c r="C26" s="275" t="s">
        <v>26</v>
      </c>
      <c r="D26" s="273">
        <v>247005</v>
      </c>
      <c r="E26" s="273">
        <v>236864</v>
      </c>
      <c r="F26" s="273">
        <v>8</v>
      </c>
      <c r="I26" s="265"/>
      <c r="J26" s="287"/>
      <c r="K26" s="287"/>
    </row>
    <row r="27" spans="3:11" s="265" customFormat="1">
      <c r="C27" s="288" t="s">
        <v>747</v>
      </c>
      <c r="D27" s="273">
        <v>170343.857821129</v>
      </c>
      <c r="E27" s="273">
        <v>167170.937597471</v>
      </c>
      <c r="F27" s="273"/>
      <c r="J27" s="287"/>
      <c r="K27" s="287"/>
    </row>
    <row r="28" spans="3:11">
      <c r="C28" s="275" t="s">
        <v>759</v>
      </c>
      <c r="D28" s="273">
        <v>58174</v>
      </c>
      <c r="E28" s="273">
        <v>58474</v>
      </c>
      <c r="F28" s="273"/>
      <c r="I28" s="265"/>
      <c r="J28" s="287"/>
      <c r="K28" s="287"/>
    </row>
    <row r="29" spans="3:11">
      <c r="C29" s="275" t="s">
        <v>27</v>
      </c>
      <c r="D29" s="273">
        <v>46337</v>
      </c>
      <c r="E29" s="273">
        <v>18024</v>
      </c>
      <c r="F29" s="273"/>
      <c r="I29" s="265"/>
      <c r="J29" s="287"/>
      <c r="K29" s="287"/>
    </row>
    <row r="30" spans="3:11">
      <c r="C30" s="275" t="s">
        <v>28</v>
      </c>
      <c r="D30" s="273">
        <v>49758</v>
      </c>
      <c r="E30" s="273">
        <v>49758</v>
      </c>
      <c r="F30" s="273" t="s">
        <v>149</v>
      </c>
      <c r="I30" s="265"/>
      <c r="J30" s="287"/>
      <c r="K30" s="287"/>
    </row>
    <row r="31" spans="3:11">
      <c r="C31" s="275" t="s">
        <v>760</v>
      </c>
      <c r="D31" s="273">
        <v>64267</v>
      </c>
      <c r="E31" s="273">
        <v>64322</v>
      </c>
      <c r="F31" s="273"/>
      <c r="I31" s="265"/>
      <c r="J31" s="287"/>
      <c r="K31" s="287"/>
    </row>
    <row r="32" spans="3:11">
      <c r="C32" s="274" t="s">
        <v>745</v>
      </c>
      <c r="D32" s="344">
        <v>39649.139979</v>
      </c>
      <c r="E32" s="344">
        <v>39560.723894000002</v>
      </c>
      <c r="F32" s="278">
        <v>10</v>
      </c>
      <c r="I32" s="265"/>
      <c r="J32" s="287"/>
      <c r="K32" s="287"/>
    </row>
    <row r="33" spans="3:11">
      <c r="C33" s="274" t="s">
        <v>746</v>
      </c>
      <c r="D33" s="344">
        <v>25885.672880999999</v>
      </c>
      <c r="E33" s="344">
        <v>25848.768693000002</v>
      </c>
      <c r="F33" s="278" t="s">
        <v>153</v>
      </c>
      <c r="I33" s="265"/>
      <c r="J33" s="287"/>
      <c r="K33" s="287"/>
    </row>
    <row r="34" spans="3:11" ht="22.5" customHeight="1">
      <c r="C34" s="275" t="s">
        <v>761</v>
      </c>
      <c r="D34" s="344">
        <v>11459</v>
      </c>
      <c r="E34" s="344">
        <v>11371</v>
      </c>
      <c r="F34" s="273"/>
      <c r="I34" s="265"/>
      <c r="J34" s="287"/>
      <c r="K34" s="287"/>
    </row>
    <row r="35" spans="3:11">
      <c r="C35" s="275" t="s">
        <v>29</v>
      </c>
      <c r="D35" s="273">
        <v>480571</v>
      </c>
      <c r="E35" s="273">
        <v>647320</v>
      </c>
      <c r="F35" s="273"/>
      <c r="I35" s="265"/>
      <c r="J35" s="287"/>
      <c r="K35" s="287"/>
    </row>
    <row r="36" spans="3:11">
      <c r="C36" s="275" t="s">
        <v>764</v>
      </c>
      <c r="D36" s="273">
        <v>0</v>
      </c>
      <c r="E36" s="273">
        <v>0</v>
      </c>
      <c r="F36" s="273"/>
      <c r="I36" s="265"/>
      <c r="J36" s="287"/>
      <c r="K36" s="287"/>
    </row>
    <row r="37" spans="3:11" ht="24" customHeight="1">
      <c r="C37" s="276" t="s">
        <v>154</v>
      </c>
      <c r="D37" s="277">
        <v>36866660</v>
      </c>
      <c r="E37" s="277">
        <v>37029309</v>
      </c>
      <c r="F37" s="277"/>
      <c r="I37" s="265"/>
      <c r="J37" s="287"/>
      <c r="K37" s="287"/>
    </row>
    <row r="38" spans="3:11">
      <c r="C38" s="56" t="s">
        <v>765</v>
      </c>
      <c r="D38" s="299">
        <v>2102778</v>
      </c>
      <c r="E38" s="299">
        <v>2083022</v>
      </c>
      <c r="F38" s="279"/>
      <c r="I38" s="265"/>
      <c r="J38" s="287"/>
      <c r="K38" s="287"/>
    </row>
    <row r="39" spans="3:11">
      <c r="C39" s="56" t="s">
        <v>155</v>
      </c>
      <c r="D39" s="299">
        <v>565949</v>
      </c>
      <c r="E39" s="299">
        <v>565949</v>
      </c>
      <c r="F39" s="273"/>
      <c r="I39" s="265"/>
      <c r="J39" s="287"/>
      <c r="K39" s="287"/>
    </row>
    <row r="40" spans="3:11">
      <c r="C40" s="56" t="s">
        <v>30</v>
      </c>
      <c r="D40" s="299">
        <v>59923</v>
      </c>
      <c r="E40" s="299">
        <v>20038</v>
      </c>
      <c r="F40" s="273" t="s">
        <v>149</v>
      </c>
      <c r="I40" s="265"/>
      <c r="J40" s="287"/>
      <c r="K40" s="287"/>
    </row>
    <row r="41" spans="3:11">
      <c r="C41" s="56" t="s">
        <v>31</v>
      </c>
      <c r="D41" s="299">
        <v>26903982</v>
      </c>
      <c r="E41" s="299">
        <v>27004001</v>
      </c>
      <c r="F41" s="273"/>
      <c r="I41" s="265"/>
      <c r="J41" s="287"/>
      <c r="K41" s="287"/>
    </row>
    <row r="42" spans="3:11">
      <c r="C42" s="56" t="s">
        <v>32</v>
      </c>
      <c r="D42" s="299">
        <v>1727388</v>
      </c>
      <c r="E42" s="299">
        <v>1727388</v>
      </c>
      <c r="F42" s="273"/>
      <c r="I42" s="265"/>
      <c r="J42" s="287"/>
      <c r="K42" s="287"/>
    </row>
    <row r="43" spans="3:11">
      <c r="C43" s="56" t="s">
        <v>33</v>
      </c>
      <c r="D43" s="299">
        <v>269573</v>
      </c>
      <c r="E43" s="299">
        <v>304519</v>
      </c>
      <c r="F43" s="273" t="s">
        <v>149</v>
      </c>
      <c r="I43" s="265"/>
      <c r="J43" s="287"/>
      <c r="K43" s="287"/>
    </row>
    <row r="44" spans="3:11">
      <c r="C44" s="56" t="s">
        <v>34</v>
      </c>
      <c r="D44" s="299">
        <v>21156</v>
      </c>
      <c r="E44" s="299">
        <v>21156</v>
      </c>
      <c r="F44" s="273" t="s">
        <v>149</v>
      </c>
      <c r="I44" s="265"/>
      <c r="J44" s="287"/>
      <c r="K44" s="287"/>
    </row>
    <row r="45" spans="3:11" ht="25.5" customHeight="1">
      <c r="C45" s="56" t="s">
        <v>35</v>
      </c>
      <c r="D45" s="299">
        <v>60373</v>
      </c>
      <c r="E45" s="299">
        <v>60521</v>
      </c>
      <c r="F45" s="273"/>
      <c r="I45" s="265"/>
      <c r="J45" s="287"/>
      <c r="K45" s="287"/>
    </row>
    <row r="46" spans="3:11">
      <c r="C46" s="56" t="s">
        <v>156</v>
      </c>
      <c r="D46" s="299">
        <v>34810</v>
      </c>
      <c r="E46" s="299">
        <v>34226</v>
      </c>
      <c r="F46" s="273"/>
      <c r="I46" s="265"/>
      <c r="J46" s="287"/>
      <c r="K46" s="287"/>
    </row>
    <row r="47" spans="3:11">
      <c r="C47" s="56" t="s">
        <v>762</v>
      </c>
      <c r="D47" s="299">
        <v>34747</v>
      </c>
      <c r="E47" s="299">
        <v>33397</v>
      </c>
      <c r="F47" s="273"/>
      <c r="I47" s="265"/>
      <c r="J47" s="287"/>
      <c r="K47" s="287"/>
    </row>
    <row r="48" spans="3:11">
      <c r="C48" s="56" t="s">
        <v>737</v>
      </c>
      <c r="D48" s="299">
        <v>129741</v>
      </c>
      <c r="E48" s="299">
        <v>129829</v>
      </c>
      <c r="F48" s="273"/>
      <c r="I48" s="265"/>
      <c r="J48" s="287"/>
      <c r="K48" s="287"/>
    </row>
    <row r="49" spans="3:11">
      <c r="C49" s="291" t="s">
        <v>36</v>
      </c>
      <c r="D49" s="299">
        <v>807857</v>
      </c>
      <c r="E49" s="299">
        <v>780515</v>
      </c>
      <c r="F49" s="273"/>
      <c r="I49" s="265"/>
      <c r="J49" s="287"/>
      <c r="K49" s="287"/>
    </row>
    <row r="50" spans="3:11">
      <c r="C50" s="291" t="s">
        <v>37</v>
      </c>
      <c r="D50" s="299">
        <v>552883</v>
      </c>
      <c r="E50" s="299">
        <v>552921</v>
      </c>
      <c r="F50" s="273"/>
      <c r="I50" s="265"/>
      <c r="J50" s="287"/>
      <c r="K50" s="287"/>
    </row>
    <row r="51" spans="3:11">
      <c r="C51" s="292" t="s">
        <v>743</v>
      </c>
      <c r="D51" s="299">
        <v>496870</v>
      </c>
      <c r="E51" s="299">
        <v>496870</v>
      </c>
      <c r="F51" s="273">
        <v>46</v>
      </c>
      <c r="I51" s="265"/>
      <c r="J51" s="287"/>
      <c r="K51" s="287"/>
    </row>
    <row r="52" spans="3:11" s="265" customFormat="1" ht="20">
      <c r="C52" s="292" t="s">
        <v>744</v>
      </c>
      <c r="D52" s="299">
        <v>27999.826825762153</v>
      </c>
      <c r="E52" s="299">
        <v>28152.964714972844</v>
      </c>
      <c r="F52" s="273">
        <v>48</v>
      </c>
      <c r="J52" s="287"/>
      <c r="K52" s="287"/>
    </row>
    <row r="53" spans="3:11" s="265" customFormat="1">
      <c r="C53" s="275" t="s">
        <v>763</v>
      </c>
      <c r="D53" s="299" t="s">
        <v>736</v>
      </c>
      <c r="E53" s="299" t="s">
        <v>736</v>
      </c>
      <c r="F53" s="273"/>
      <c r="J53" s="287"/>
      <c r="K53" s="287"/>
    </row>
    <row r="54" spans="3:11" ht="21.75" customHeight="1">
      <c r="C54" s="58" t="s">
        <v>38</v>
      </c>
      <c r="D54" s="345">
        <v>33271160</v>
      </c>
      <c r="E54" s="345">
        <v>33317482</v>
      </c>
      <c r="F54" s="277"/>
      <c r="I54" s="84"/>
      <c r="J54" s="289"/>
      <c r="K54" s="289"/>
    </row>
    <row r="55" spans="3:11" s="265" customFormat="1" ht="21.75" customHeight="1">
      <c r="C55" s="272" t="s">
        <v>157</v>
      </c>
      <c r="D55" s="273">
        <v>28000</v>
      </c>
      <c r="E55" s="273">
        <v>28000</v>
      </c>
      <c r="F55" s="273">
        <v>1</v>
      </c>
      <c r="I55" s="84"/>
      <c r="J55" s="289"/>
      <c r="K55" s="289"/>
    </row>
    <row r="56" spans="3:11" s="265" customFormat="1" ht="21.75" customHeight="1">
      <c r="C56" s="272" t="s">
        <v>158</v>
      </c>
      <c r="D56" s="273">
        <f>D57+D58+D59+D64+D69+D72</f>
        <v>3684013.716155</v>
      </c>
      <c r="E56" s="273">
        <f>E57+E58+E59+E64+E69+E72</f>
        <v>3681439.7707430003</v>
      </c>
      <c r="F56" s="273"/>
      <c r="I56" s="84"/>
      <c r="J56" s="289"/>
      <c r="K56" s="289"/>
    </row>
    <row r="57" spans="3:11">
      <c r="C57" s="282" t="s">
        <v>159</v>
      </c>
      <c r="D57" s="273">
        <v>0</v>
      </c>
      <c r="E57" s="273">
        <v>0</v>
      </c>
      <c r="F57" s="280">
        <v>46</v>
      </c>
      <c r="I57" s="84"/>
      <c r="J57" s="289"/>
      <c r="K57" s="289"/>
    </row>
    <row r="58" spans="3:11">
      <c r="C58" s="282" t="s">
        <v>160</v>
      </c>
      <c r="D58" s="346">
        <v>67284.39254999999</v>
      </c>
      <c r="E58" s="346">
        <v>66824.655943000223</v>
      </c>
      <c r="F58" s="278">
        <v>3</v>
      </c>
      <c r="I58" s="84"/>
      <c r="J58" s="289"/>
      <c r="K58" s="289"/>
    </row>
    <row r="59" spans="3:11">
      <c r="C59" s="282" t="s">
        <v>161</v>
      </c>
      <c r="D59" s="273">
        <f>SUM(D60:D63)</f>
        <v>-123262.44104800001</v>
      </c>
      <c r="E59" s="273">
        <f>SUM(E60:E63)</f>
        <v>-120518.663351</v>
      </c>
      <c r="F59" s="278"/>
      <c r="I59" s="84"/>
      <c r="J59" s="289"/>
      <c r="K59" s="289"/>
    </row>
    <row r="60" spans="3:11">
      <c r="C60" s="283" t="s">
        <v>162</v>
      </c>
      <c r="D60" s="273">
        <v>-29757.978163</v>
      </c>
      <c r="E60" s="346">
        <v>-26649.998052999999</v>
      </c>
      <c r="F60" s="278">
        <v>3</v>
      </c>
      <c r="I60" s="290"/>
      <c r="J60" s="289"/>
      <c r="K60" s="289"/>
    </row>
    <row r="61" spans="3:11" ht="20">
      <c r="C61" s="283" t="s">
        <v>163</v>
      </c>
      <c r="D61" s="346">
        <v>-75041.943851000004</v>
      </c>
      <c r="E61" s="346">
        <v>-75173.996769999998</v>
      </c>
      <c r="F61" s="278">
        <v>3</v>
      </c>
      <c r="I61" s="290"/>
      <c r="J61" s="289"/>
      <c r="K61" s="289"/>
    </row>
    <row r="62" spans="3:11">
      <c r="C62" s="283" t="s">
        <v>164</v>
      </c>
      <c r="D62" s="346">
        <v>0</v>
      </c>
      <c r="E62" s="346">
        <v>-232.149494</v>
      </c>
      <c r="F62" s="278">
        <v>3</v>
      </c>
      <c r="I62" s="290"/>
      <c r="J62" s="289"/>
      <c r="K62" s="289"/>
    </row>
    <row r="63" spans="3:11">
      <c r="C63" s="283" t="s">
        <v>165</v>
      </c>
      <c r="D63" s="346">
        <v>-18462.519034000001</v>
      </c>
      <c r="E63" s="346">
        <v>-18462.519034000001</v>
      </c>
      <c r="F63" s="278">
        <v>3</v>
      </c>
      <c r="I63" s="290"/>
      <c r="J63" s="289"/>
      <c r="K63" s="289"/>
    </row>
    <row r="64" spans="3:11">
      <c r="C64" s="282" t="s">
        <v>166</v>
      </c>
      <c r="D64" s="273">
        <f>D65+D67</f>
        <v>927630.22644300002</v>
      </c>
      <c r="E64" s="273">
        <f>E65+E67</f>
        <v>897765.06581099995</v>
      </c>
      <c r="F64" s="278"/>
      <c r="I64" s="84"/>
      <c r="J64" s="289"/>
      <c r="K64" s="289"/>
    </row>
    <row r="65" spans="3:11">
      <c r="C65" s="283" t="s">
        <v>167</v>
      </c>
      <c r="D65" s="346">
        <v>493068.346709</v>
      </c>
      <c r="E65" s="346">
        <v>448928.36866699997</v>
      </c>
      <c r="F65" s="278">
        <v>2</v>
      </c>
      <c r="I65" s="290"/>
      <c r="J65" s="289"/>
      <c r="K65" s="289"/>
    </row>
    <row r="66" spans="3:11" s="265" customFormat="1">
      <c r="C66" s="284" t="s">
        <v>169</v>
      </c>
      <c r="D66" s="273">
        <v>493068.346709</v>
      </c>
      <c r="E66" s="273">
        <v>448928.36866699997</v>
      </c>
      <c r="F66" s="278"/>
      <c r="I66" s="290"/>
      <c r="J66" s="289"/>
      <c r="K66" s="289"/>
    </row>
    <row r="67" spans="3:11">
      <c r="C67" s="283" t="s">
        <v>168</v>
      </c>
      <c r="D67" s="273">
        <v>434561.87973400002</v>
      </c>
      <c r="E67" s="346">
        <v>448836.69714399998</v>
      </c>
      <c r="F67" s="278"/>
      <c r="I67" s="290"/>
      <c r="J67" s="289"/>
      <c r="K67" s="289"/>
    </row>
    <row r="68" spans="3:11">
      <c r="C68" s="284" t="s">
        <v>169</v>
      </c>
      <c r="D68" s="273">
        <v>430029.80148700002</v>
      </c>
      <c r="E68" s="273">
        <v>444304.61889699998</v>
      </c>
      <c r="F68" s="278">
        <v>2</v>
      </c>
      <c r="I68" s="290"/>
      <c r="J68" s="289"/>
      <c r="K68" s="289"/>
    </row>
    <row r="69" spans="3:11">
      <c r="C69" s="282" t="s">
        <v>170</v>
      </c>
      <c r="D69" s="273">
        <f>D70+D71</f>
        <v>2236175.1616699998</v>
      </c>
      <c r="E69" s="273">
        <f>E70+E71</f>
        <v>2258752.5486329999</v>
      </c>
      <c r="F69" s="278"/>
      <c r="I69" s="290"/>
      <c r="J69" s="289"/>
      <c r="K69" s="289"/>
    </row>
    <row r="70" spans="3:11">
      <c r="C70" s="283" t="s">
        <v>171</v>
      </c>
      <c r="D70" s="273">
        <v>2128383.1764139999</v>
      </c>
      <c r="E70" s="273">
        <v>2150662.562496</v>
      </c>
      <c r="F70" s="278">
        <v>2</v>
      </c>
      <c r="I70" s="84"/>
      <c r="J70" s="289"/>
      <c r="K70" s="289"/>
    </row>
    <row r="71" spans="3:11">
      <c r="C71" s="283" t="s">
        <v>172</v>
      </c>
      <c r="D71" s="273">
        <v>107791.985256</v>
      </c>
      <c r="E71" s="273">
        <v>108089.98613699999</v>
      </c>
      <c r="F71" s="278">
        <v>3</v>
      </c>
      <c r="I71" s="290"/>
      <c r="J71" s="289"/>
      <c r="K71" s="289"/>
    </row>
    <row r="72" spans="3:11">
      <c r="C72" s="282" t="s">
        <v>173</v>
      </c>
      <c r="D72" s="346">
        <v>576186.37653999997</v>
      </c>
      <c r="E72" s="346">
        <v>578616.16370699997</v>
      </c>
      <c r="F72" s="278"/>
      <c r="I72" s="290"/>
      <c r="J72" s="289"/>
      <c r="K72" s="289"/>
    </row>
    <row r="73" spans="3:11">
      <c r="C73" s="283" t="s">
        <v>169</v>
      </c>
      <c r="D73" s="273">
        <v>506308.25387705752</v>
      </c>
      <c r="E73" s="273">
        <v>508443.36388296244</v>
      </c>
      <c r="F73" s="278">
        <v>2</v>
      </c>
      <c r="I73" s="84"/>
      <c r="J73" s="289"/>
      <c r="K73" s="289"/>
    </row>
    <row r="74" spans="3:11">
      <c r="C74" s="285" t="s">
        <v>174</v>
      </c>
      <c r="D74" s="273">
        <v>-125907.00021</v>
      </c>
      <c r="E74" s="346">
        <v>-6289.3635839999997</v>
      </c>
      <c r="F74" s="273">
        <v>16</v>
      </c>
      <c r="I74" s="290"/>
      <c r="J74" s="289"/>
      <c r="K74" s="289"/>
    </row>
    <row r="75" spans="3:11">
      <c r="C75" s="285" t="s">
        <v>175</v>
      </c>
      <c r="D75" s="346">
        <v>9393.3048400000007</v>
      </c>
      <c r="E75" s="346">
        <v>8677.0482200000006</v>
      </c>
      <c r="F75" s="273"/>
      <c r="I75" s="84"/>
      <c r="J75" s="289"/>
      <c r="K75" s="289"/>
    </row>
    <row r="76" spans="3:11">
      <c r="C76" s="282" t="s">
        <v>723</v>
      </c>
      <c r="D76" s="273">
        <v>32492.057538808767</v>
      </c>
      <c r="E76" s="273">
        <v>32492.501255115338</v>
      </c>
      <c r="F76" s="278">
        <v>5</v>
      </c>
      <c r="I76" s="84"/>
      <c r="J76" s="289"/>
      <c r="K76" s="289"/>
    </row>
    <row r="77" spans="3:11" ht="15" thickBot="1">
      <c r="C77" s="286" t="s">
        <v>176</v>
      </c>
      <c r="D77" s="281">
        <f>D55+D56+D74+D75</f>
        <v>3595500.0207849997</v>
      </c>
      <c r="E77" s="281">
        <f>E55+E56+E74+E75</f>
        <v>3711827.4553790004</v>
      </c>
      <c r="F77" s="281"/>
      <c r="G77" s="273"/>
      <c r="H77" s="263"/>
      <c r="I77" s="290"/>
      <c r="J77" s="289"/>
      <c r="K77" s="289"/>
    </row>
    <row r="78" spans="3:11" ht="24" customHeight="1">
      <c r="C78" s="368" t="s">
        <v>713</v>
      </c>
      <c r="D78" s="368"/>
      <c r="E78" s="368"/>
      <c r="F78" s="368"/>
      <c r="I78" s="84"/>
      <c r="J78" s="289"/>
      <c r="K78" s="289"/>
    </row>
    <row r="79" spans="3:11">
      <c r="C79" s="29" t="s">
        <v>719</v>
      </c>
    </row>
    <row r="80" spans="3:11" ht="68.150000000000006" customHeight="1">
      <c r="C80" s="357" t="s">
        <v>720</v>
      </c>
      <c r="D80" s="357"/>
      <c r="E80" s="357"/>
      <c r="F80" s="357"/>
    </row>
    <row r="81" spans="3:3">
      <c r="C81" s="29" t="s">
        <v>721</v>
      </c>
    </row>
    <row r="82" spans="3:3">
      <c r="C82" s="29" t="s">
        <v>722</v>
      </c>
    </row>
  </sheetData>
  <sheetProtection algorithmName="SHA-512" hashValue="kJsuimIuJxPyC1ft8oZpURnfTgAAQHkaO9c99RlPZjb0HUYIH6CRq0S3Vk1kP6gjYXrAsVD5OjLC19jblhckYw==" saltValue="qlhTeBKY6voLYRQeXSIdNQ==" spinCount="100000" sheet="1" objects="1" scenarios="1"/>
  <mergeCells count="7">
    <mergeCell ref="C8:F8"/>
    <mergeCell ref="C80:F80"/>
    <mergeCell ref="C9:C10"/>
    <mergeCell ref="C78:F78"/>
    <mergeCell ref="D9:D10"/>
    <mergeCell ref="E9:E10"/>
    <mergeCell ref="F9:F10"/>
  </mergeCells>
  <hyperlinks>
    <hyperlink ref="B2" location="Tartalom!A1" display="Back to contents page" xr:uid="{BAB4F341-B969-414B-8B7F-527730306949}"/>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Munka9">
    <tabColor theme="9" tint="0.79998168889431442"/>
  </sheetPr>
  <dimension ref="B1:H37"/>
  <sheetViews>
    <sheetView showGridLines="0" zoomScale="85" zoomScaleNormal="85" workbookViewId="0">
      <selection activeCell="B4" sqref="B4"/>
    </sheetView>
  </sheetViews>
  <sheetFormatPr defaultRowHeight="14.5"/>
  <cols>
    <col min="1" max="1" width="4.453125" customWidth="1"/>
    <col min="2" max="2" width="6.1796875" customWidth="1"/>
    <col min="3" max="3" width="72.453125" customWidth="1"/>
    <col min="4" max="5" width="20.26953125" customWidth="1"/>
    <col min="6" max="6" width="8.7265625" style="265"/>
  </cols>
  <sheetData>
    <row r="1" spans="2:8" ht="12.75" customHeight="1"/>
    <row r="2" spans="2:8">
      <c r="B2" s="152" t="s">
        <v>748</v>
      </c>
      <c r="C2" s="89"/>
      <c r="D2" s="89"/>
    </row>
    <row r="3" spans="2:8">
      <c r="B3" s="1"/>
      <c r="C3" s="1"/>
      <c r="D3" s="1"/>
    </row>
    <row r="4" spans="2:8" ht="15.5">
      <c r="B4" s="19" t="s">
        <v>724</v>
      </c>
      <c r="C4" s="2"/>
      <c r="D4" s="2"/>
    </row>
    <row r="5" spans="2:8" ht="2.15" customHeight="1">
      <c r="B5" s="1"/>
      <c r="C5" s="1"/>
      <c r="D5" s="1"/>
    </row>
    <row r="6" spans="2:8" ht="2.15" customHeight="1">
      <c r="B6" s="352"/>
      <c r="C6" s="352"/>
      <c r="D6" s="352"/>
    </row>
    <row r="7" spans="2:8" ht="2.15" customHeight="1">
      <c r="B7" s="3"/>
      <c r="C7" s="4"/>
      <c r="D7" s="4"/>
    </row>
    <row r="8" spans="2:8" ht="15" thickBot="1">
      <c r="B8" s="30"/>
    </row>
    <row r="9" spans="2:8" ht="15" thickBot="1">
      <c r="B9" s="30"/>
      <c r="C9" s="61" t="s">
        <v>1</v>
      </c>
      <c r="D9" s="62">
        <f>+Tartalom!B3</f>
        <v>45107</v>
      </c>
      <c r="E9" s="62">
        <f>EOMONTH(D9,-12)</f>
        <v>44742</v>
      </c>
    </row>
    <row r="10" spans="2:8">
      <c r="C10" s="372" t="s">
        <v>606</v>
      </c>
      <c r="D10" s="372"/>
      <c r="E10" s="259"/>
    </row>
    <row r="11" spans="2:8" ht="19.5" customHeight="1">
      <c r="C11" s="229" t="s">
        <v>87</v>
      </c>
      <c r="D11" s="226">
        <v>3551484.7902699457</v>
      </c>
      <c r="E11" s="226">
        <v>3347374.5691849999</v>
      </c>
      <c r="F11" s="263"/>
      <c r="G11" s="263"/>
      <c r="H11" s="263"/>
    </row>
    <row r="12" spans="2:8" ht="30.75" customHeight="1">
      <c r="C12" s="14" t="s">
        <v>607</v>
      </c>
      <c r="D12" s="222">
        <v>3439264.6604305264</v>
      </c>
      <c r="E12" s="222">
        <v>3140922.8946389998</v>
      </c>
      <c r="G12" s="263"/>
      <c r="H12" s="263"/>
    </row>
    <row r="13" spans="2:8" ht="36.75" customHeight="1">
      <c r="C13" s="14" t="s">
        <v>727</v>
      </c>
      <c r="D13" s="226">
        <v>3551484.7902699457</v>
      </c>
      <c r="E13" s="222">
        <v>3288179.6690500001</v>
      </c>
      <c r="F13" s="263"/>
      <c r="G13" s="263"/>
    </row>
    <row r="14" spans="2:8">
      <c r="C14" s="229" t="s">
        <v>125</v>
      </c>
      <c r="D14" s="226">
        <v>3551484.7902699457</v>
      </c>
      <c r="E14" s="226">
        <v>3347374.5691849999</v>
      </c>
    </row>
    <row r="15" spans="2:8" ht="28.5" customHeight="1">
      <c r="C15" s="14" t="s">
        <v>608</v>
      </c>
      <c r="D15" s="222">
        <v>3439264.6604305264</v>
      </c>
      <c r="E15" s="222">
        <v>3140922.8946389998</v>
      </c>
    </row>
    <row r="16" spans="2:8" ht="38.25" customHeight="1">
      <c r="C16" s="14" t="s">
        <v>728</v>
      </c>
      <c r="D16" s="222">
        <v>3551484.7902699457</v>
      </c>
      <c r="E16" s="222">
        <v>3288179.6690500001</v>
      </c>
    </row>
    <row r="17" spans="3:8">
      <c r="C17" s="229" t="s">
        <v>609</v>
      </c>
      <c r="D17" s="226">
        <v>4076507.7183024725</v>
      </c>
      <c r="E17" s="226">
        <v>3635663.4194410001</v>
      </c>
    </row>
    <row r="18" spans="3:8" ht="30.75" customHeight="1">
      <c r="C18" s="14" t="s">
        <v>610</v>
      </c>
      <c r="D18" s="222">
        <v>3964287.5884630531</v>
      </c>
      <c r="E18" s="222">
        <v>3429211.744895</v>
      </c>
    </row>
    <row r="19" spans="3:8" ht="35.25" customHeight="1">
      <c r="C19" s="14" t="s">
        <v>729</v>
      </c>
      <c r="D19" s="222">
        <v>4076507.7183024725</v>
      </c>
      <c r="E19" s="222">
        <v>3576468.5193059999</v>
      </c>
      <c r="H19" s="261"/>
    </row>
    <row r="20" spans="3:8">
      <c r="C20" s="373" t="s">
        <v>611</v>
      </c>
      <c r="D20" s="373"/>
      <c r="E20" s="225"/>
    </row>
    <row r="21" spans="3:8">
      <c r="C21" s="14" t="s">
        <v>612</v>
      </c>
      <c r="D21" s="222">
        <v>22713599.953939021</v>
      </c>
      <c r="E21" s="222">
        <v>19772146.151406001</v>
      </c>
      <c r="F21" s="295"/>
      <c r="G21" s="263"/>
      <c r="H21" s="263"/>
    </row>
    <row r="22" spans="3:8" ht="20">
      <c r="C22" s="229" t="s">
        <v>613</v>
      </c>
      <c r="D22" s="226">
        <v>22601379.8240996</v>
      </c>
      <c r="E22" s="226">
        <v>19565694.476860002</v>
      </c>
      <c r="F22" s="295"/>
    </row>
    <row r="23" spans="3:8">
      <c r="C23" s="374" t="s">
        <v>614</v>
      </c>
      <c r="D23" s="374"/>
      <c r="E23" s="223"/>
    </row>
    <row r="24" spans="3:8" ht="28.5" customHeight="1">
      <c r="C24" s="229" t="s">
        <v>615</v>
      </c>
      <c r="D24" s="227">
        <v>0.15635939690194478</v>
      </c>
      <c r="E24" s="227">
        <v>0.16929748260800001</v>
      </c>
    </row>
    <row r="25" spans="3:8" ht="42" customHeight="1">
      <c r="C25" s="14" t="s">
        <v>616</v>
      </c>
      <c r="D25" s="227">
        <v>0.15217056158506201</v>
      </c>
      <c r="E25" s="227">
        <v>0.16053214458365961</v>
      </c>
    </row>
    <row r="26" spans="3:8" ht="42" customHeight="1">
      <c r="C26" s="14" t="s">
        <v>730</v>
      </c>
      <c r="D26" s="60">
        <v>0.15635939690194478</v>
      </c>
      <c r="E26" s="60">
        <v>0.16680301326459138</v>
      </c>
    </row>
    <row r="27" spans="3:8" ht="31.5" customHeight="1">
      <c r="C27" s="229" t="s">
        <v>617</v>
      </c>
      <c r="D27" s="227">
        <v>0.15635939690194478</v>
      </c>
      <c r="E27" s="227">
        <v>0.16929748260800001</v>
      </c>
    </row>
    <row r="28" spans="3:8" ht="39.75" customHeight="1">
      <c r="C28" s="14" t="s">
        <v>618</v>
      </c>
      <c r="D28" s="227">
        <v>0.15217056158506201</v>
      </c>
      <c r="E28" s="60">
        <v>0.16053214458365961</v>
      </c>
    </row>
    <row r="29" spans="3:8" ht="39.75" customHeight="1">
      <c r="C29" s="14" t="s">
        <v>731</v>
      </c>
      <c r="D29" s="60">
        <v>0.15635939690194478</v>
      </c>
      <c r="E29" s="60">
        <v>0.16680301326459138</v>
      </c>
    </row>
    <row r="30" spans="3:8" ht="28.5" customHeight="1">
      <c r="C30" s="229" t="s">
        <v>619</v>
      </c>
      <c r="D30" s="227">
        <v>0.17947431171497408</v>
      </c>
      <c r="E30" s="227">
        <v>0.18387803689099999</v>
      </c>
    </row>
    <row r="31" spans="3:8" ht="39" customHeight="1">
      <c r="C31" s="14" t="s">
        <v>620</v>
      </c>
      <c r="D31" s="227">
        <f>D18/D22</f>
        <v>0.17540024632637594</v>
      </c>
      <c r="E31" s="227">
        <v>0.17526654875198361</v>
      </c>
    </row>
    <row r="32" spans="3:8" ht="39" customHeight="1">
      <c r="C32" s="14" t="s">
        <v>732</v>
      </c>
      <c r="D32" s="227">
        <v>0.17947431171497408</v>
      </c>
      <c r="E32" s="227">
        <v>0.18142735066497997</v>
      </c>
    </row>
    <row r="33" spans="3:5">
      <c r="C33" s="373" t="s">
        <v>211</v>
      </c>
      <c r="D33" s="373"/>
      <c r="E33" s="260"/>
    </row>
    <row r="34" spans="3:5">
      <c r="C34" s="14" t="s">
        <v>621</v>
      </c>
      <c r="D34" s="47">
        <v>39645593.368951701</v>
      </c>
      <c r="E34" s="47">
        <v>33358336.70101</v>
      </c>
    </row>
    <row r="35" spans="3:5">
      <c r="C35" s="229" t="s">
        <v>211</v>
      </c>
      <c r="D35" s="228">
        <v>8.9599999999999999E-2</v>
      </c>
      <c r="E35" s="228">
        <v>0.100345967462</v>
      </c>
    </row>
    <row r="36" spans="3:5" ht="20">
      <c r="C36" s="229" t="s">
        <v>622</v>
      </c>
      <c r="D36" s="228">
        <v>8.6996488754668047E-2</v>
      </c>
      <c r="E36" s="228">
        <v>9.4743417821692794E-2</v>
      </c>
    </row>
    <row r="37" spans="3:5" ht="37.5" customHeight="1" thickBot="1">
      <c r="C37" s="184" t="s">
        <v>733</v>
      </c>
      <c r="D37" s="224">
        <v>8.9599999999999999E-2</v>
      </c>
      <c r="E37" s="224">
        <v>9.9185300215211297E-2</v>
      </c>
    </row>
  </sheetData>
  <sheetProtection algorithmName="SHA-512" hashValue="9qDlPaH7/Qcr28/rWXubICuNw74Pk++gOF8KWxHMa/Y5vR3FkPq5tDN6H/paV54n3rxmQE560QKVs89Iks3NjA==" saltValue="OwEe4nSMPAcsDbDOfYViCA==" spinCount="100000" sheet="1" objects="1" scenarios="1"/>
  <mergeCells count="5">
    <mergeCell ref="B6:D6"/>
    <mergeCell ref="C10:D10"/>
    <mergeCell ref="C20:D20"/>
    <mergeCell ref="C23:D23"/>
    <mergeCell ref="C33:D33"/>
  </mergeCells>
  <hyperlinks>
    <hyperlink ref="B2" location="Tartalom!A1" display="Back to contents page" xr:uid="{8C5EF827-DBBB-4E7D-9783-A2AC4B947A7B}"/>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Munka14">
    <tabColor theme="9" tint="0.79998168889431442"/>
  </sheetPr>
  <dimension ref="B1:D24"/>
  <sheetViews>
    <sheetView showGridLines="0" workbookViewId="0">
      <selection activeCell="B4" sqref="B4"/>
    </sheetView>
  </sheetViews>
  <sheetFormatPr defaultRowHeight="14.5"/>
  <cols>
    <col min="1" max="1" width="4.453125" customWidth="1"/>
    <col min="2" max="2" width="5.7265625" customWidth="1"/>
    <col min="3" max="3" width="80.7265625" customWidth="1"/>
    <col min="4" max="4" width="13.7265625" customWidth="1"/>
  </cols>
  <sheetData>
    <row r="1" spans="2:4" ht="12.75" customHeight="1"/>
    <row r="2" spans="2:4">
      <c r="B2" s="152" t="s">
        <v>748</v>
      </c>
      <c r="C2" s="89"/>
    </row>
    <row r="3" spans="2:4">
      <c r="B3" s="1"/>
      <c r="C3" s="1"/>
    </row>
    <row r="4" spans="2:4" ht="15.5">
      <c r="B4" s="19" t="s">
        <v>185</v>
      </c>
      <c r="C4" s="2"/>
    </row>
    <row r="5" spans="2:4" ht="2.15" customHeight="1">
      <c r="B5" s="1"/>
      <c r="C5" s="1"/>
    </row>
    <row r="6" spans="2:4" ht="2.15" customHeight="1">
      <c r="B6" s="20"/>
      <c r="C6" s="20"/>
    </row>
    <row r="7" spans="2:4" ht="2.15" customHeight="1">
      <c r="B7" s="3"/>
      <c r="C7" s="4"/>
    </row>
    <row r="8" spans="2:4" ht="15" thickBot="1">
      <c r="B8" s="30"/>
      <c r="C8" s="364">
        <f>+Tartalom!B3</f>
        <v>45107</v>
      </c>
      <c r="D8" s="364"/>
    </row>
    <row r="9" spans="2:4" ht="23.25" customHeight="1" thickBot="1">
      <c r="B9" s="361" t="s">
        <v>179</v>
      </c>
      <c r="C9" s="361"/>
      <c r="D9" s="23" t="s">
        <v>180</v>
      </c>
    </row>
    <row r="10" spans="2:4">
      <c r="B10" s="87">
        <v>1</v>
      </c>
      <c r="C10" s="64" t="s">
        <v>181</v>
      </c>
      <c r="D10" s="47">
        <v>36866660.326169997</v>
      </c>
    </row>
    <row r="11" spans="2:4" ht="24" customHeight="1">
      <c r="B11" s="87">
        <v>2</v>
      </c>
      <c r="C11" s="64" t="s">
        <v>186</v>
      </c>
      <c r="D11" s="47">
        <v>162648.93611200154</v>
      </c>
    </row>
    <row r="12" spans="2:4" ht="24" customHeight="1">
      <c r="B12" s="87">
        <v>3</v>
      </c>
      <c r="C12" s="64" t="s">
        <v>187</v>
      </c>
      <c r="D12" s="47">
        <v>0</v>
      </c>
    </row>
    <row r="13" spans="2:4">
      <c r="B13" s="87">
        <v>4</v>
      </c>
      <c r="C13" s="64" t="s">
        <v>188</v>
      </c>
      <c r="D13" s="47">
        <v>0</v>
      </c>
    </row>
    <row r="14" spans="2:4" ht="30">
      <c r="B14" s="87">
        <v>5</v>
      </c>
      <c r="C14" s="64" t="s">
        <v>189</v>
      </c>
      <c r="D14" s="47">
        <v>0</v>
      </c>
    </row>
    <row r="15" spans="2:4" ht="20">
      <c r="B15" s="87">
        <v>6</v>
      </c>
      <c r="C15" s="64" t="s">
        <v>190</v>
      </c>
      <c r="D15" s="47">
        <v>0</v>
      </c>
    </row>
    <row r="16" spans="2:4">
      <c r="B16" s="87">
        <v>7</v>
      </c>
      <c r="C16" s="64" t="s">
        <v>191</v>
      </c>
      <c r="D16" s="47">
        <v>0</v>
      </c>
    </row>
    <row r="17" spans="2:4">
      <c r="B17" s="87">
        <v>8</v>
      </c>
      <c r="C17" s="64" t="s">
        <v>192</v>
      </c>
      <c r="D17" s="47">
        <v>0.42131284476820002</v>
      </c>
    </row>
    <row r="18" spans="2:4">
      <c r="B18" s="87">
        <v>9</v>
      </c>
      <c r="C18" s="64" t="s">
        <v>182</v>
      </c>
      <c r="D18" s="47">
        <v>0.20561294679</v>
      </c>
    </row>
    <row r="19" spans="2:4">
      <c r="B19" s="87">
        <v>10</v>
      </c>
      <c r="C19" s="64" t="s">
        <v>183</v>
      </c>
      <c r="D19" s="47">
        <v>2183250.1308069048</v>
      </c>
    </row>
    <row r="20" spans="2:4" ht="20">
      <c r="B20" s="87">
        <v>11</v>
      </c>
      <c r="C20" s="64" t="s">
        <v>193</v>
      </c>
      <c r="D20" s="47">
        <v>0</v>
      </c>
    </row>
    <row r="21" spans="2:4" ht="20">
      <c r="B21" s="87" t="s">
        <v>361</v>
      </c>
      <c r="C21" s="64" t="s">
        <v>194</v>
      </c>
      <c r="D21" s="47">
        <v>0</v>
      </c>
    </row>
    <row r="22" spans="2:4" ht="20">
      <c r="B22" s="87" t="s">
        <v>362</v>
      </c>
      <c r="C22" s="64" t="s">
        <v>195</v>
      </c>
      <c r="D22" s="47">
        <v>0</v>
      </c>
    </row>
    <row r="23" spans="2:4">
      <c r="B23" s="87">
        <v>12</v>
      </c>
      <c r="C23" s="66" t="s">
        <v>184</v>
      </c>
      <c r="D23" s="47">
        <v>-193891.74773387949</v>
      </c>
    </row>
    <row r="24" spans="2:4" ht="15" thickBot="1">
      <c r="B24" s="99">
        <v>13</v>
      </c>
      <c r="C24" s="65" t="s">
        <v>196</v>
      </c>
      <c r="D24" s="51">
        <v>39018668.272280827</v>
      </c>
    </row>
  </sheetData>
  <sheetProtection algorithmName="SHA-512" hashValue="fRtRr37Dx2Yk8ADYJuW8F1R5A+ejAtrMrSI2vAXk65U3iyQTLNid9ACPGrsZdhE5GCn2vg6C1GKDtN/vPzcdAw==" saltValue="LKJSM9BxEHu8MOYP6RMmDg==" spinCount="100000" sheet="1" objects="1" scenarios="1"/>
  <mergeCells count="2">
    <mergeCell ref="B9:C9"/>
    <mergeCell ref="C8:D8"/>
  </mergeCells>
  <hyperlinks>
    <hyperlink ref="B2" location="Tartalom!A1" display="Back to contents page" xr:uid="{046DAC8E-989C-4363-B66A-E5F29EBB3B9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Munka15">
    <tabColor theme="9" tint="0.79998168889431442"/>
  </sheetPr>
  <dimension ref="B1:F73"/>
  <sheetViews>
    <sheetView showGridLines="0" workbookViewId="0">
      <selection activeCell="B4" sqref="B4"/>
    </sheetView>
  </sheetViews>
  <sheetFormatPr defaultRowHeight="14.5"/>
  <cols>
    <col min="1" max="1" width="4.453125" customWidth="1"/>
    <col min="2" max="2" width="5.7265625" customWidth="1"/>
    <col min="3" max="3" width="80.7265625" customWidth="1"/>
    <col min="4" max="5" width="26.54296875" customWidth="1"/>
  </cols>
  <sheetData>
    <row r="1" spans="2:5" ht="12.75" customHeight="1"/>
    <row r="2" spans="2:5">
      <c r="B2" s="152" t="s">
        <v>748</v>
      </c>
      <c r="C2" s="41"/>
      <c r="D2" s="41"/>
    </row>
    <row r="3" spans="2:5">
      <c r="B3" s="1"/>
      <c r="C3" s="1"/>
      <c r="D3" s="1"/>
    </row>
    <row r="4" spans="2:5" ht="15.5">
      <c r="B4" s="19" t="s">
        <v>197</v>
      </c>
      <c r="C4" s="2"/>
      <c r="D4" s="2"/>
    </row>
    <row r="5" spans="2:5">
      <c r="B5" s="1"/>
      <c r="C5" s="1"/>
      <c r="D5" s="1"/>
    </row>
    <row r="6" spans="2:5" ht="94.5" customHeight="1">
      <c r="B6" s="377" t="s">
        <v>755</v>
      </c>
      <c r="C6" s="377"/>
      <c r="D6" s="377"/>
      <c r="E6" s="377"/>
    </row>
    <row r="7" spans="2:5">
      <c r="B7" s="352"/>
      <c r="C7" s="352"/>
      <c r="D7" s="352"/>
      <c r="E7" s="352"/>
    </row>
    <row r="8" spans="2:5" ht="15" thickBot="1">
      <c r="C8" s="364"/>
      <c r="D8" s="364"/>
      <c r="E8" s="364"/>
    </row>
    <row r="9" spans="2:5" ht="32.25" customHeight="1" thickBot="1">
      <c r="B9" s="90"/>
      <c r="C9" s="354" t="s">
        <v>179</v>
      </c>
      <c r="D9" s="378" t="s">
        <v>198</v>
      </c>
      <c r="E9" s="378"/>
    </row>
    <row r="10" spans="2:5" ht="24" customHeight="1" thickBot="1">
      <c r="B10" s="43"/>
      <c r="C10" s="355"/>
      <c r="D10" s="74">
        <f>+Tartalom!B3</f>
        <v>45107</v>
      </c>
      <c r="E10" s="74">
        <f>+EOMONTH(D10,-12)</f>
        <v>44742</v>
      </c>
    </row>
    <row r="11" spans="2:5">
      <c r="B11" s="375" t="s">
        <v>199</v>
      </c>
      <c r="C11" s="375"/>
      <c r="D11" s="375"/>
      <c r="E11" s="375"/>
    </row>
    <row r="12" spans="2:5">
      <c r="B12" s="87">
        <v>1</v>
      </c>
      <c r="C12" s="64" t="s">
        <v>212</v>
      </c>
      <c r="D12" s="47">
        <v>37073693.851304121</v>
      </c>
      <c r="E12" s="47">
        <v>30933685.663325999</v>
      </c>
    </row>
    <row r="13" spans="2:5" ht="27.75" customHeight="1">
      <c r="B13" s="87">
        <v>2</v>
      </c>
      <c r="C13" s="64" t="s">
        <v>213</v>
      </c>
      <c r="D13" s="47">
        <v>0</v>
      </c>
      <c r="E13" s="47">
        <v>0</v>
      </c>
    </row>
    <row r="14" spans="2:5" ht="25.5" customHeight="1">
      <c r="B14" s="87">
        <v>3</v>
      </c>
      <c r="C14" s="64" t="s">
        <v>202</v>
      </c>
      <c r="D14" s="47">
        <v>0</v>
      </c>
      <c r="E14" s="47">
        <v>0</v>
      </c>
    </row>
    <row r="15" spans="2:5">
      <c r="B15" s="87">
        <v>4</v>
      </c>
      <c r="C15" s="64" t="s">
        <v>214</v>
      </c>
      <c r="D15" s="47">
        <v>0</v>
      </c>
      <c r="E15" s="47">
        <v>0</v>
      </c>
    </row>
    <row r="16" spans="2:5">
      <c r="B16" s="87">
        <v>5</v>
      </c>
      <c r="C16" s="64" t="s">
        <v>215</v>
      </c>
      <c r="D16" s="47">
        <v>0</v>
      </c>
      <c r="E16" s="47">
        <v>0</v>
      </c>
    </row>
    <row r="17" spans="2:5">
      <c r="B17" s="87">
        <v>6</v>
      </c>
      <c r="C17" s="64" t="s">
        <v>216</v>
      </c>
      <c r="D17" s="47">
        <v>-238276.33675600006</v>
      </c>
      <c r="E17" s="47">
        <v>-148770.303201</v>
      </c>
    </row>
    <row r="18" spans="2:5" ht="20.25" customHeight="1">
      <c r="B18" s="101">
        <v>7</v>
      </c>
      <c r="C18" s="76" t="s">
        <v>217</v>
      </c>
      <c r="D18" s="77">
        <v>36835417.514548123</v>
      </c>
      <c r="E18" s="77">
        <v>30784915.360124998</v>
      </c>
    </row>
    <row r="19" spans="2:5">
      <c r="B19" s="375" t="s">
        <v>200</v>
      </c>
      <c r="C19" s="375"/>
      <c r="D19" s="375"/>
      <c r="E19" s="375"/>
    </row>
    <row r="20" spans="2:5">
      <c r="B20" s="87">
        <v>8</v>
      </c>
      <c r="C20" s="64" t="s">
        <v>218</v>
      </c>
      <c r="D20" s="47">
        <v>178512.32137200001</v>
      </c>
      <c r="E20" s="47">
        <v>253919.62772799999</v>
      </c>
    </row>
    <row r="21" spans="2:5" ht="21.75" customHeight="1">
      <c r="B21" s="87" t="s">
        <v>363</v>
      </c>
      <c r="C21" s="64" t="s">
        <v>219</v>
      </c>
      <c r="D21" s="47">
        <v>0</v>
      </c>
      <c r="E21" s="47">
        <v>0</v>
      </c>
    </row>
    <row r="22" spans="2:5">
      <c r="B22" s="87">
        <v>9</v>
      </c>
      <c r="C22" s="64" t="s">
        <v>220</v>
      </c>
      <c r="D22" s="47">
        <v>242800.52339620001</v>
      </c>
      <c r="E22" s="47">
        <v>103554.56540199999</v>
      </c>
    </row>
    <row r="23" spans="2:5" ht="21.75" customHeight="1">
      <c r="B23" s="87" t="s">
        <v>359</v>
      </c>
      <c r="C23" s="64" t="s">
        <v>221</v>
      </c>
      <c r="D23" s="47">
        <v>0</v>
      </c>
      <c r="E23" s="47">
        <v>0</v>
      </c>
    </row>
    <row r="24" spans="2:5">
      <c r="B24" s="87" t="s">
        <v>360</v>
      </c>
      <c r="C24" s="64" t="s">
        <v>201</v>
      </c>
      <c r="D24" s="47">
        <v>0</v>
      </c>
      <c r="E24" s="47">
        <v>0</v>
      </c>
    </row>
    <row r="25" spans="2:5">
      <c r="B25" s="87">
        <v>10</v>
      </c>
      <c r="C25" s="64" t="s">
        <v>222</v>
      </c>
      <c r="D25" s="47">
        <v>0</v>
      </c>
      <c r="E25" s="47">
        <v>0</v>
      </c>
    </row>
    <row r="26" spans="2:5" ht="24" customHeight="1">
      <c r="B26" s="87" t="s">
        <v>364</v>
      </c>
      <c r="C26" s="64" t="s">
        <v>223</v>
      </c>
      <c r="D26" s="47">
        <v>0</v>
      </c>
      <c r="E26" s="47">
        <v>0</v>
      </c>
    </row>
    <row r="27" spans="2:5" ht="22.5" customHeight="1">
      <c r="B27" s="87" t="s">
        <v>365</v>
      </c>
      <c r="C27" s="64" t="s">
        <v>224</v>
      </c>
      <c r="D27" s="47">
        <v>0</v>
      </c>
      <c r="E27" s="47">
        <v>0</v>
      </c>
    </row>
    <row r="28" spans="2:5">
      <c r="B28" s="87">
        <v>11</v>
      </c>
      <c r="C28" s="64" t="s">
        <v>225</v>
      </c>
      <c r="D28" s="47">
        <v>0</v>
      </c>
      <c r="E28" s="47">
        <v>0</v>
      </c>
    </row>
    <row r="29" spans="2:5">
      <c r="B29" s="87">
        <v>12</v>
      </c>
      <c r="C29" s="64" t="s">
        <v>226</v>
      </c>
      <c r="D29" s="47">
        <v>0</v>
      </c>
      <c r="E29" s="47">
        <v>0</v>
      </c>
    </row>
    <row r="30" spans="2:5">
      <c r="B30" s="101">
        <v>13</v>
      </c>
      <c r="C30" s="76" t="s">
        <v>227</v>
      </c>
      <c r="D30" s="77">
        <v>421312.84476820001</v>
      </c>
      <c r="E30" s="77">
        <v>357474.19312999997</v>
      </c>
    </row>
    <row r="31" spans="2:5">
      <c r="B31" s="375" t="s">
        <v>228</v>
      </c>
      <c r="C31" s="375"/>
      <c r="D31" s="375"/>
      <c r="E31" s="375"/>
    </row>
    <row r="32" spans="2:5" ht="21" customHeight="1">
      <c r="B32" s="87">
        <v>14</v>
      </c>
      <c r="C32" s="64" t="s">
        <v>229</v>
      </c>
      <c r="D32" s="47">
        <v>205612.94678999999</v>
      </c>
      <c r="E32" s="47">
        <v>0</v>
      </c>
    </row>
    <row r="33" spans="2:5" ht="21.75" customHeight="1">
      <c r="B33" s="87">
        <v>15</v>
      </c>
      <c r="C33" s="64" t="s">
        <v>203</v>
      </c>
      <c r="D33" s="47">
        <v>0</v>
      </c>
      <c r="E33" s="47">
        <v>0</v>
      </c>
    </row>
    <row r="34" spans="2:5">
      <c r="B34" s="87">
        <v>16</v>
      </c>
      <c r="C34" s="64" t="s">
        <v>204</v>
      </c>
      <c r="D34" s="47">
        <v>0</v>
      </c>
      <c r="E34" s="47">
        <v>48579.589773</v>
      </c>
    </row>
    <row r="35" spans="2:5" ht="24.75" customHeight="1">
      <c r="B35" s="87" t="s">
        <v>366</v>
      </c>
      <c r="C35" s="64" t="s">
        <v>230</v>
      </c>
      <c r="D35" s="47">
        <v>0</v>
      </c>
      <c r="E35" s="47">
        <v>0</v>
      </c>
    </row>
    <row r="36" spans="2:5">
      <c r="B36" s="87">
        <v>17</v>
      </c>
      <c r="C36" s="64" t="s">
        <v>205</v>
      </c>
      <c r="D36" s="47">
        <v>0</v>
      </c>
      <c r="E36" s="47">
        <v>0</v>
      </c>
    </row>
    <row r="37" spans="2:5">
      <c r="B37" s="87" t="s">
        <v>367</v>
      </c>
      <c r="C37" s="64" t="s">
        <v>207</v>
      </c>
      <c r="D37" s="47">
        <v>0</v>
      </c>
      <c r="E37" s="47">
        <v>0</v>
      </c>
    </row>
    <row r="38" spans="2:5">
      <c r="B38" s="101">
        <v>18</v>
      </c>
      <c r="C38" s="76" t="s">
        <v>231</v>
      </c>
      <c r="D38" s="77">
        <v>205612.94678999999</v>
      </c>
      <c r="E38" s="77">
        <v>48579.589773</v>
      </c>
    </row>
    <row r="39" spans="2:5">
      <c r="B39" s="375" t="s">
        <v>208</v>
      </c>
      <c r="C39" s="375"/>
      <c r="D39" s="375"/>
      <c r="E39" s="375"/>
    </row>
    <row r="40" spans="2:5">
      <c r="B40" s="87">
        <v>19</v>
      </c>
      <c r="C40" s="64" t="s">
        <v>232</v>
      </c>
      <c r="D40" s="47">
        <v>6705047.0010849182</v>
      </c>
      <c r="E40" s="47">
        <v>6475655.7259400003</v>
      </c>
    </row>
    <row r="41" spans="2:5">
      <c r="B41" s="87">
        <v>20</v>
      </c>
      <c r="C41" s="64" t="s">
        <v>233</v>
      </c>
      <c r="D41" s="47">
        <v>-4521796.8702780139</v>
      </c>
      <c r="E41" s="47">
        <v>-4308288.1679580007</v>
      </c>
    </row>
    <row r="42" spans="2:5" ht="25.5" customHeight="1">
      <c r="B42" s="87">
        <v>21</v>
      </c>
      <c r="C42" s="64" t="s">
        <v>234</v>
      </c>
      <c r="D42" s="47">
        <v>0</v>
      </c>
      <c r="E42" s="47">
        <v>0</v>
      </c>
    </row>
    <row r="43" spans="2:5">
      <c r="B43" s="101">
        <v>22</v>
      </c>
      <c r="C43" s="76" t="s">
        <v>235</v>
      </c>
      <c r="D43" s="77">
        <v>2183250.1308069048</v>
      </c>
      <c r="E43" s="77">
        <v>2167367.5579820001</v>
      </c>
    </row>
    <row r="44" spans="2:5" ht="15.75" customHeight="1">
      <c r="B44" s="375" t="s">
        <v>236</v>
      </c>
      <c r="C44" s="375"/>
      <c r="D44" s="375"/>
      <c r="E44" s="375"/>
    </row>
    <row r="45" spans="2:5">
      <c r="B45" s="87" t="s">
        <v>368</v>
      </c>
      <c r="C45" s="64" t="s">
        <v>237</v>
      </c>
      <c r="D45" s="47">
        <v>0</v>
      </c>
      <c r="E45" s="47">
        <v>0</v>
      </c>
    </row>
    <row r="46" spans="2:5">
      <c r="B46" s="87" t="s">
        <v>369</v>
      </c>
      <c r="C46" s="64" t="s">
        <v>238</v>
      </c>
      <c r="D46" s="47">
        <v>0</v>
      </c>
      <c r="E46" s="47">
        <v>0</v>
      </c>
    </row>
    <row r="47" spans="2:5">
      <c r="B47" s="87" t="s">
        <v>371</v>
      </c>
      <c r="C47" s="64" t="s">
        <v>239</v>
      </c>
      <c r="D47" s="47">
        <v>0</v>
      </c>
      <c r="E47" s="47">
        <v>0</v>
      </c>
    </row>
    <row r="48" spans="2:5">
      <c r="B48" s="87" t="s">
        <v>372</v>
      </c>
      <c r="C48" s="64" t="s">
        <v>240</v>
      </c>
      <c r="D48" s="47">
        <v>0</v>
      </c>
      <c r="E48" s="47">
        <v>0</v>
      </c>
    </row>
    <row r="49" spans="2:6" ht="22.5" customHeight="1">
      <c r="B49" s="87" t="s">
        <v>373</v>
      </c>
      <c r="C49" s="64" t="s">
        <v>241</v>
      </c>
      <c r="D49" s="47">
        <v>0</v>
      </c>
      <c r="E49" s="47">
        <v>0</v>
      </c>
    </row>
    <row r="50" spans="2:6">
      <c r="B50" s="87" t="s">
        <v>374</v>
      </c>
      <c r="C50" s="64" t="s">
        <v>242</v>
      </c>
      <c r="D50" s="47">
        <v>0</v>
      </c>
      <c r="E50" s="47">
        <v>0</v>
      </c>
    </row>
    <row r="51" spans="2:6">
      <c r="B51" s="87" t="s">
        <v>375</v>
      </c>
      <c r="C51" s="64" t="s">
        <v>243</v>
      </c>
      <c r="D51" s="47">
        <v>0</v>
      </c>
      <c r="E51" s="47">
        <v>0</v>
      </c>
    </row>
    <row r="52" spans="2:6" ht="24" customHeight="1">
      <c r="B52" s="87" t="s">
        <v>376</v>
      </c>
      <c r="C52" s="64" t="s">
        <v>244</v>
      </c>
      <c r="D52" s="47">
        <v>0</v>
      </c>
      <c r="E52" s="47">
        <v>0</v>
      </c>
    </row>
    <row r="53" spans="2:6" ht="23.25" customHeight="1">
      <c r="B53" s="87" t="s">
        <v>377</v>
      </c>
      <c r="C53" s="64" t="s">
        <v>245</v>
      </c>
      <c r="D53" s="47">
        <v>0</v>
      </c>
      <c r="E53" s="47">
        <v>0</v>
      </c>
    </row>
    <row r="54" spans="2:6">
      <c r="B54" s="87" t="s">
        <v>378</v>
      </c>
      <c r="C54" s="64" t="s">
        <v>246</v>
      </c>
      <c r="D54" s="47">
        <v>0</v>
      </c>
      <c r="E54" s="47">
        <v>0</v>
      </c>
    </row>
    <row r="55" spans="2:6">
      <c r="B55" s="101" t="s">
        <v>370</v>
      </c>
      <c r="C55" s="78" t="s">
        <v>247</v>
      </c>
      <c r="D55" s="79">
        <v>0</v>
      </c>
      <c r="E55" s="79">
        <v>0</v>
      </c>
    </row>
    <row r="56" spans="2:6">
      <c r="B56" s="375" t="s">
        <v>248</v>
      </c>
      <c r="C56" s="375"/>
      <c r="D56" s="375"/>
      <c r="E56" s="375"/>
    </row>
    <row r="57" spans="2:6">
      <c r="B57" s="87">
        <v>23</v>
      </c>
      <c r="C57" s="64" t="s">
        <v>125</v>
      </c>
      <c r="D57" s="47">
        <v>3551484.7902699457</v>
      </c>
      <c r="E57" s="47">
        <v>3347374.5691860002</v>
      </c>
    </row>
    <row r="58" spans="2:6">
      <c r="B58" s="101">
        <v>24</v>
      </c>
      <c r="C58" s="255" t="s">
        <v>196</v>
      </c>
      <c r="D58" s="254">
        <v>39645593.368951701</v>
      </c>
      <c r="E58" s="254">
        <v>33358336.70101</v>
      </c>
    </row>
    <row r="59" spans="2:6">
      <c r="B59" s="376" t="s">
        <v>211</v>
      </c>
      <c r="C59" s="376"/>
      <c r="D59" s="376"/>
      <c r="E59" s="376"/>
    </row>
    <row r="60" spans="2:6">
      <c r="B60" s="87">
        <v>25</v>
      </c>
      <c r="C60" s="64" t="s">
        <v>249</v>
      </c>
      <c r="D60" s="293">
        <v>8.9599999999999999E-2</v>
      </c>
      <c r="E60" s="293">
        <v>0.10034596746200031</v>
      </c>
      <c r="F60" s="300"/>
    </row>
    <row r="61" spans="2:6">
      <c r="B61" s="87" t="s">
        <v>379</v>
      </c>
      <c r="C61" s="64" t="s">
        <v>250</v>
      </c>
      <c r="D61" s="293">
        <v>8.9599999999999999E-2</v>
      </c>
      <c r="E61" s="293">
        <v>0.10034596746200031</v>
      </c>
    </row>
    <row r="62" spans="2:6">
      <c r="B62" s="87" t="s">
        <v>55</v>
      </c>
      <c r="C62" s="64" t="s">
        <v>251</v>
      </c>
      <c r="D62" s="293">
        <v>8.9599999999999999E-2</v>
      </c>
      <c r="E62" s="293">
        <v>0.10034596746200031</v>
      </c>
    </row>
    <row r="63" spans="2:6">
      <c r="B63" s="87">
        <v>26</v>
      </c>
      <c r="C63" s="64" t="s">
        <v>252</v>
      </c>
      <c r="D63" s="293">
        <v>0.03</v>
      </c>
      <c r="E63" s="293">
        <v>0.03</v>
      </c>
    </row>
    <row r="64" spans="2:6">
      <c r="B64" s="87" t="s">
        <v>380</v>
      </c>
      <c r="C64" s="64" t="s">
        <v>253</v>
      </c>
      <c r="D64" s="293">
        <v>0</v>
      </c>
      <c r="E64" s="293">
        <v>0</v>
      </c>
    </row>
    <row r="65" spans="2:5">
      <c r="B65" s="87" t="s">
        <v>381</v>
      </c>
      <c r="C65" s="10" t="s">
        <v>254</v>
      </c>
      <c r="D65" s="293">
        <v>0</v>
      </c>
      <c r="E65" s="293">
        <v>0</v>
      </c>
    </row>
    <row r="66" spans="2:5">
      <c r="B66" s="87">
        <v>27</v>
      </c>
      <c r="C66" s="64" t="s">
        <v>255</v>
      </c>
      <c r="D66" s="293">
        <v>0</v>
      </c>
      <c r="E66" s="293">
        <v>0</v>
      </c>
    </row>
    <row r="67" spans="2:5">
      <c r="B67" s="101" t="s">
        <v>382</v>
      </c>
      <c r="C67" s="255" t="s">
        <v>256</v>
      </c>
      <c r="D67" s="294">
        <v>0.03</v>
      </c>
      <c r="E67" s="294">
        <v>0.03</v>
      </c>
    </row>
    <row r="68" spans="2:5">
      <c r="B68" s="376" t="s">
        <v>257</v>
      </c>
      <c r="C68" s="376"/>
      <c r="D68" s="376"/>
      <c r="E68" s="376"/>
    </row>
    <row r="69" spans="2:5">
      <c r="B69" s="101" t="s">
        <v>383</v>
      </c>
      <c r="C69" s="255" t="s">
        <v>258</v>
      </c>
      <c r="D69" s="256"/>
      <c r="E69" s="256"/>
    </row>
    <row r="70" spans="2:5" ht="23.25" customHeight="1">
      <c r="B70" s="357" t="s">
        <v>726</v>
      </c>
      <c r="C70" s="357"/>
      <c r="D70" s="357"/>
      <c r="E70" s="357"/>
    </row>
    <row r="71" spans="2:5">
      <c r="C71" s="64"/>
    </row>
    <row r="72" spans="2:5">
      <c r="C72" s="64"/>
    </row>
    <row r="73" spans="2:5">
      <c r="C73" s="64"/>
    </row>
  </sheetData>
  <sheetProtection algorithmName="SHA-512" hashValue="EDhX6GoscNShz3fcmjps2IdKMAezM/NsxVQeziSDZ/IWgtYRHw7lQkXiq93BWIpab/NaLw5DyHHiDGy0K/kHww==" saltValue="2iu4I+GZDmtcE3wWeujoug==" spinCount="100000" sheet="1" objects="1" scenarios="1"/>
  <mergeCells count="14">
    <mergeCell ref="B7:E7"/>
    <mergeCell ref="C8:E8"/>
    <mergeCell ref="B6:E6"/>
    <mergeCell ref="D9:E9"/>
    <mergeCell ref="C9:C10"/>
    <mergeCell ref="B11:E11"/>
    <mergeCell ref="B19:E19"/>
    <mergeCell ref="B31:E31"/>
    <mergeCell ref="B70:E70"/>
    <mergeCell ref="B39:E39"/>
    <mergeCell ref="B44:E44"/>
    <mergeCell ref="B56:E56"/>
    <mergeCell ref="B59:E59"/>
    <mergeCell ref="B68:E68"/>
  </mergeCells>
  <hyperlinks>
    <hyperlink ref="B2" location="Tartalom!A1" display="Back to contents page" xr:uid="{FA1F7BC8-A813-4F88-9CC5-C6A810AEBA08}"/>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Munka16">
    <tabColor theme="9" tint="0.79998168889431442"/>
  </sheetPr>
  <dimension ref="B1:D22"/>
  <sheetViews>
    <sheetView showGridLines="0" workbookViewId="0">
      <selection activeCell="B4" sqref="B4"/>
    </sheetView>
  </sheetViews>
  <sheetFormatPr defaultRowHeight="14.5"/>
  <cols>
    <col min="1" max="2" width="4.453125" customWidth="1"/>
    <col min="3" max="3" width="80.7265625" customWidth="1"/>
    <col min="4" max="4" width="23" customWidth="1"/>
  </cols>
  <sheetData>
    <row r="1" spans="2:4" ht="12.75" customHeight="1"/>
    <row r="2" spans="2:4">
      <c r="B2" s="152" t="s">
        <v>748</v>
      </c>
      <c r="C2" s="89"/>
    </row>
    <row r="3" spans="2:4">
      <c r="B3" s="1"/>
      <c r="C3" s="1"/>
    </row>
    <row r="4" spans="2:4" ht="15.5">
      <c r="B4" s="19" t="s">
        <v>259</v>
      </c>
      <c r="C4" s="2"/>
    </row>
    <row r="5" spans="2:4" ht="2.15" customHeight="1">
      <c r="B5" s="1"/>
      <c r="C5" s="1"/>
    </row>
    <row r="6" spans="2:4" ht="2.15" customHeight="1">
      <c r="B6" s="20"/>
      <c r="C6" s="20"/>
    </row>
    <row r="7" spans="2:4" ht="2.15" customHeight="1">
      <c r="B7" s="3"/>
      <c r="C7" s="4"/>
    </row>
    <row r="8" spans="2:4" ht="15" thickBot="1">
      <c r="B8" s="30"/>
      <c r="C8" s="364">
        <f>+Tartalom!B3</f>
        <v>45107</v>
      </c>
      <c r="D8" s="364"/>
    </row>
    <row r="9" spans="2:4" ht="33" customHeight="1" thickBot="1">
      <c r="B9" s="94"/>
      <c r="C9" s="7" t="s">
        <v>179</v>
      </c>
      <c r="D9" s="23" t="s">
        <v>198</v>
      </c>
    </row>
    <row r="10" spans="2:4" ht="25.5" customHeight="1">
      <c r="B10" s="87" t="s">
        <v>260</v>
      </c>
      <c r="C10" s="75" t="s">
        <v>279</v>
      </c>
      <c r="D10" s="54">
        <v>36835417.514548123</v>
      </c>
    </row>
    <row r="11" spans="2:4">
      <c r="B11" s="87" t="s">
        <v>261</v>
      </c>
      <c r="C11" s="80" t="s">
        <v>280</v>
      </c>
      <c r="D11" s="47">
        <v>0.36968991863600004</v>
      </c>
    </row>
    <row r="12" spans="2:4">
      <c r="B12" s="87" t="s">
        <v>262</v>
      </c>
      <c r="C12" s="80" t="s">
        <v>281</v>
      </c>
      <c r="D12" s="47">
        <v>36835417.144858204</v>
      </c>
    </row>
    <row r="13" spans="2:4">
      <c r="B13" s="87" t="s">
        <v>263</v>
      </c>
      <c r="C13" s="81" t="s">
        <v>264</v>
      </c>
      <c r="D13" s="47">
        <v>86126.638797998763</v>
      </c>
    </row>
    <row r="14" spans="2:4">
      <c r="B14" s="87" t="s">
        <v>265</v>
      </c>
      <c r="C14" s="81" t="s">
        <v>266</v>
      </c>
      <c r="D14" s="47">
        <v>12173908.646120276</v>
      </c>
    </row>
    <row r="15" spans="2:4" ht="20">
      <c r="B15" s="87" t="s">
        <v>267</v>
      </c>
      <c r="C15" s="34" t="s">
        <v>268</v>
      </c>
      <c r="D15" s="47">
        <v>454801.86660887365</v>
      </c>
    </row>
    <row r="16" spans="2:4">
      <c r="B16" s="87" t="s">
        <v>269</v>
      </c>
      <c r="C16" s="81" t="s">
        <v>270</v>
      </c>
      <c r="D16" s="47">
        <v>798062.23740321118</v>
      </c>
    </row>
    <row r="17" spans="2:4">
      <c r="B17" s="87" t="s">
        <v>271</v>
      </c>
      <c r="C17" s="81" t="s">
        <v>282</v>
      </c>
      <c r="D17" s="47">
        <v>7643567.4424816249</v>
      </c>
    </row>
    <row r="18" spans="2:4">
      <c r="B18" s="87" t="s">
        <v>272</v>
      </c>
      <c r="C18" s="81" t="s">
        <v>273</v>
      </c>
      <c r="D18" s="47">
        <v>5371487.9761658115</v>
      </c>
    </row>
    <row r="19" spans="2:4">
      <c r="B19" s="87" t="s">
        <v>274</v>
      </c>
      <c r="C19" s="81" t="s">
        <v>283</v>
      </c>
      <c r="D19" s="47">
        <v>7572795.0477833627</v>
      </c>
    </row>
    <row r="20" spans="2:4">
      <c r="B20" s="87" t="s">
        <v>275</v>
      </c>
      <c r="C20" s="81" t="s">
        <v>276</v>
      </c>
      <c r="D20" s="47">
        <v>388340.8342817243</v>
      </c>
    </row>
    <row r="21" spans="2:4" ht="15" thickBot="1">
      <c r="B21" s="99" t="s">
        <v>277</v>
      </c>
      <c r="C21" s="82" t="s">
        <v>278</v>
      </c>
      <c r="D21" s="324">
        <v>2346326.45521532</v>
      </c>
    </row>
    <row r="22" spans="2:4">
      <c r="C22" s="84"/>
      <c r="D22" s="84"/>
    </row>
  </sheetData>
  <sheetProtection algorithmName="SHA-512" hashValue="BEpo2uUeAJf+5ZiG2UnZwY+7lDjnhsYn5P3DSmNzQOXKW8WBmocHAfhJIKVEkH3KYQxpPtqnrQ7kNno4NzUPWQ==" saltValue="So2xdLrlpyyaea7kM58zoA==" spinCount="100000" sheet="1" objects="1" scenarios="1"/>
  <mergeCells count="1">
    <mergeCell ref="C8:D8"/>
  </mergeCells>
  <hyperlinks>
    <hyperlink ref="B2" location="Tartalom!A1" display="Back to contents page" xr:uid="{A21E9BF2-A5A0-4DE7-98FE-5D9FC439A183}"/>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25</vt:i4>
      </vt:variant>
    </vt:vector>
  </HeadingPairs>
  <TitlesOfParts>
    <vt:vector size="25" baseType="lpstr">
      <vt:lpstr>Tartalom</vt:lpstr>
      <vt:lpstr>KM1</vt:lpstr>
      <vt:lpstr>OV1</vt:lpstr>
      <vt:lpstr>CC1</vt:lpstr>
      <vt:lpstr>CC2</vt:lpstr>
      <vt:lpstr>IFRS9</vt:lpstr>
      <vt:lpstr>LR1</vt:lpstr>
      <vt:lpstr>LR2</vt:lpstr>
      <vt:lpstr>LR3</vt:lpstr>
      <vt:lpstr>LIQ1</vt:lpstr>
      <vt:lpstr>LIQ2</vt:lpstr>
      <vt:lpstr>CR1</vt:lpstr>
      <vt:lpstr>CR1-A</vt:lpstr>
      <vt:lpstr>CR2</vt:lpstr>
      <vt:lpstr>CQ1</vt:lpstr>
      <vt:lpstr>CQ4</vt:lpstr>
      <vt:lpstr>CQ5</vt:lpstr>
      <vt:lpstr>CQ7</vt:lpstr>
      <vt:lpstr>CCR1</vt:lpstr>
      <vt:lpstr>CCR2</vt:lpstr>
      <vt:lpstr>CCR3</vt:lpstr>
      <vt:lpstr>CCR5</vt:lpstr>
      <vt:lpstr>CCR6</vt:lpstr>
      <vt:lpstr>CCR8</vt:lpstr>
      <vt:lpstr>MR1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2023-08-25T11:40:38Z</dcterms:modified>
</cp:coreProperties>
</file>